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мущественный комплекс Медтехн" sheetId="1" r:id="rId1"/>
  </sheets>
  <calcPr calcId="125725" refMode="R1C1"/>
</workbook>
</file>

<file path=xl/calcChain.xml><?xml version="1.0" encoding="utf-8"?>
<calcChain xmlns="http://schemas.openxmlformats.org/spreadsheetml/2006/main">
  <c r="C589" i="1"/>
  <c r="C579"/>
  <c r="H554"/>
  <c r="F543"/>
  <c r="E530"/>
  <c r="E408"/>
  <c r="E293"/>
  <c r="E399" s="1"/>
  <c r="E289"/>
  <c r="G255"/>
  <c r="E237"/>
  <c r="E228"/>
  <c r="E213"/>
  <c r="E171"/>
  <c r="E183" s="1"/>
  <c r="E165"/>
  <c r="E140"/>
  <c r="E31"/>
  <c r="E27"/>
  <c r="F16"/>
  <c r="E141" l="1"/>
  <c r="C590"/>
  <c r="C593" s="1"/>
</calcChain>
</file>

<file path=xl/sharedStrings.xml><?xml version="1.0" encoding="utf-8"?>
<sst xmlns="http://schemas.openxmlformats.org/spreadsheetml/2006/main" count="1245" uniqueCount="912">
  <si>
    <t xml:space="preserve">Приложение № 1 </t>
  </si>
  <si>
    <t>к приказу департамента имущественных и земельных отношений  Воронежской области</t>
  </si>
  <si>
    <t>Состав</t>
  </si>
  <si>
    <t>подлежащего приватизации имущественного комплекса</t>
  </si>
  <si>
    <t>Государственного унитарного предприятия Воронежской области "Медтехника"</t>
  </si>
  <si>
    <t>1. Основные средства</t>
  </si>
  <si>
    <t>№ п/п</t>
  </si>
  <si>
    <t>Адрес (местоположение), назначение, краткая характеристика с указанием наличия обременения(аренда, залог, сервитут и т.д.)</t>
  </si>
  <si>
    <t>Основание и год представления (сведения о правоустанавливающих документах и государственной регистрации - при наличии)</t>
  </si>
  <si>
    <t>Кадастровый (условный) номер</t>
  </si>
  <si>
    <t xml:space="preserve">Площадь     (га) </t>
  </si>
  <si>
    <t xml:space="preserve">Стоимость  по  расчету на 01.07.2010г. тыс.руб. </t>
  </si>
  <si>
    <t>1.1.</t>
  </si>
  <si>
    <t>Земельные участки</t>
  </si>
  <si>
    <t>1.1.1</t>
  </si>
  <si>
    <r>
      <t>Земельный участок</t>
    </r>
    <r>
      <rPr>
        <sz val="11"/>
        <rFont val="Times New Roman"/>
        <family val="1"/>
        <charset val="204"/>
      </rPr>
      <t xml:space="preserve">                         г.Воронеж, пер. Здоровья 27 А          Категория-земли населенных пунктов                                               Назначение- здания и сооружения предприятия                                       Без обременений                         </t>
    </r>
  </si>
  <si>
    <t>№ 36-36-01/183/ 2008-245 от 14.11.2000г.</t>
  </si>
  <si>
    <t>36:34:02                            06 020:0103</t>
  </si>
  <si>
    <t>1.2</t>
  </si>
  <si>
    <r>
      <t>Объекты природопользования</t>
    </r>
    <r>
      <rPr>
        <sz val="12"/>
        <rFont val="Times New Roman"/>
        <family val="1"/>
        <charset val="204"/>
      </rPr>
      <t xml:space="preserve">   </t>
    </r>
  </si>
  <si>
    <t>Отсутствует</t>
  </si>
  <si>
    <t>Наименование, назначение, краткая характеристика, адрес (месторасположение), литер, площадь, этажность, подземная этажность (для помещений - этаж, номер на этаже, площадь) с указанием наличия обременения (аренда, залог и т.д.)</t>
  </si>
  <si>
    <t>Год постройки, год и основание приобретения (сведения о правоустанавливающих документах и государственной регистрации - при наличии)</t>
  </si>
  <si>
    <t>Номер инвен-тарный</t>
  </si>
  <si>
    <t>Стоимость по промежуточному балансу на 01.07.2010г. Тыс.руб.</t>
  </si>
  <si>
    <t>1.3.</t>
  </si>
  <si>
    <t>Здания (помещения в зданиях)</t>
  </si>
  <si>
    <t xml:space="preserve"> </t>
  </si>
  <si>
    <t>1.3.1</t>
  </si>
  <si>
    <t xml:space="preserve">Наименование- нежилое здание                                              Назначение- административное                                                        Адрес- г. Воронеж, пер. Здоровья 27 А                                                                                                                                        Литера- А,А1                                                                                Материал стен, крыши, фундамента, перекрытий, кровли- (А: силикат. кирпич, рулонная, совмещенная с ж.-бет. перекр., бутовый ленточный, ж.-бет. плиты);(А1: шлакобл., пенельн., кирпич., металлич., бутовый ленточн., металлич., оштукат.)                                                              Этажность -2 этажа, подвала- нет                                                             Общая площадь- 761,1 кв. м.                                                       Без обременения        </t>
  </si>
  <si>
    <t xml:space="preserve">1970г., свидетельство о государственной регистрации права от 20.09.2010               36-АВ № 963063                    </t>
  </si>
  <si>
    <t>1536</t>
  </si>
  <si>
    <t>1.3.2</t>
  </si>
  <si>
    <t xml:space="preserve">Наименование-  Здание.Сварочный участок                                             Назначение- производственное                                                         Адрес- г. Воронеж, пер. Здоровья 27 А                                                                                                                                        Литера- З,з                                                                                Материал стен, крыши, фундамента, перекрытий, кровли- (З: кирпич., в 2 кирп., совмещ. шиферная, бутовый ленточный, ж/б плиты, деревянные);(з: кирпич., железо, бутовый ленточный, деревянные)                                                                 Этажность - 1 этаж, подвала- нет                                                             Общая площадь- 212,2 кв. м.                                                       Без обременений          </t>
  </si>
  <si>
    <t xml:space="preserve">1970г.,  свидетельство о государственной регистрации права от 09.09.2010               36-АВ № 963173                  </t>
  </si>
  <si>
    <t>1.3.3</t>
  </si>
  <si>
    <t xml:space="preserve">Наименование- нежилое здание                                             Назначение- складское                                                         Адрес- г. Воронеж, пер. Здоровья 27 А                                                                                                                                         Литера- Б                                                                                Материал стен, крыши, фундамента, перекрытий, кровли- кирпич., в 2 кирпича, мягкая рулонная кровля, бутовый ленточный, ж.-бет. плиты                                                                 Этажность - 1 этаж, подвала- нет.                                             Общая площадь-  801,4 кв. м.                                                       Без обременения          </t>
  </si>
  <si>
    <t xml:space="preserve">1972г.,  свидетельство о государственной регистрации права от 20.09.2010               36-АВ № 963062                   </t>
  </si>
  <si>
    <t>1537</t>
  </si>
  <si>
    <t>1.3.4</t>
  </si>
  <si>
    <t xml:space="preserve">Наименование- часть нежилого здания                                             Назначение- производственное                                                         Адрес- г. Воронеж, Бурденко 1а                                                                                                                                       Литера- 1А, номера на поэтажном плане № 1-11                                                                                Материал стен, крыши, фундамента, перекрытий, кровли- кирп., шифер, ж.-бет., ж.-бет. плиты                                                                Этаж - 1.                                                     Общая площадь- 99,3 кв. м.                                                       Без обременения          </t>
  </si>
  <si>
    <t>1964г., свидетельство о государственной регистрации права от 07.09.2010               36-АВ № 963975</t>
  </si>
  <si>
    <t>7406</t>
  </si>
  <si>
    <t>1.3.5</t>
  </si>
  <si>
    <t xml:space="preserve">Наименование- Здание                                           Назначение- складское                                                        Адрес- г. Воронеж, пер. Здоровья 27 А                                                                                                                                   Литера- Е                                                                              Материал стен, крыши, фундамента, перекрытий, кровли- ж/б пан., дер., шиферная,бутов. лент.,деревянные                                                             Этажность -1 этаж, подвала- нет                                             Общая площадь- 52,3 кв. м.                                                       Без обременения          </t>
  </si>
  <si>
    <t>1970г.</t>
  </si>
  <si>
    <t>1.3.6</t>
  </si>
  <si>
    <t xml:space="preserve">Наименование- Здание                                          Назначение- складское                                                        Адрес- г. Воронеж, пер. Здоровья 27 А                                                                                                                                    Литера- Ж                                                                              Материал стен, крыши, фундамента, перекрытий, кровли- ж/б пан., кирп., мягкая кр., бутов. лент.,деревянные                                                             Этажность - 1 этаж, подвала- нет                                             Общая площадь- 67,2 кв. м.                                                       Без обременения          </t>
  </si>
  <si>
    <t>1.3.7</t>
  </si>
  <si>
    <t xml:space="preserve">Наименование- Здание                                      Назначение- производственное                                                       Адрес- г. Воронеж, пер. Здоровья 27 А                                                                                                                                    Литера- Д                                                                              Материал стен, крыши, фундамента, перекрытий, кровли- кирп., шиферная., бутов. лент.,деревянные                                                             Этажность - 1 этаж, подвала- нет                                             Общая площадь- 51,9 кв. м.                                                       Без обременения          </t>
  </si>
  <si>
    <t>Итого:</t>
  </si>
  <si>
    <t>1.4</t>
  </si>
  <si>
    <t>Сооружения (части сооружений)</t>
  </si>
  <si>
    <t>1.4.1</t>
  </si>
  <si>
    <t xml:space="preserve">Наименование                                             Назначение                                                         Адрес                                                                        Паспорт БТИ                                                                 Литера                                                                                Характеристики конструкционных материалов                                                                                                             Общая площадь, протяженность                                                      Обременения          </t>
  </si>
  <si>
    <t>отсутствует</t>
  </si>
  <si>
    <t>Наименование, назначение, краткая характеристика, адрес (местоположение),с указанием наличия обременения (аренда, залог и т.д.)</t>
  </si>
  <si>
    <t>Год выпуска, год и основание приобретения</t>
  </si>
  <si>
    <t>Номер инвентарный</t>
  </si>
  <si>
    <t>Стоимость по промежуточному балансу на  01.07.2010г., тыс.руб.</t>
  </si>
  <si>
    <t>1.5</t>
  </si>
  <si>
    <t>Транспортные средства</t>
  </si>
  <si>
    <t>Легковой автомобиль- ВАЗ 21043 (Е531ВУ36), ХТК 21043040012390, производственные цели,г. Воронеж</t>
  </si>
  <si>
    <t>2004, ДКП от 14.05.2004г.</t>
  </si>
  <si>
    <t>Легковой автомобиль- ВАЗ 21043 (У018МО36), ХТА21043020867317 производственные цели, г. Воронеж</t>
  </si>
  <si>
    <t>2001, приказ №173</t>
  </si>
  <si>
    <t>Грузовй фургон цельнометал.- ГАЗ 2752 (Р454МА36), ХТН 27520050392386, грузоперевозки, г.Воронеж</t>
  </si>
  <si>
    <t>2004, ДКП от 14.01.2005г.</t>
  </si>
  <si>
    <t>Прочие легковые- УАЗ 2206 (Н084ВМ36), ХТТ220600V0015811 производственные цели, г.Павловск</t>
  </si>
  <si>
    <t>1997,акт приема-передачи 25.07.2002г.</t>
  </si>
  <si>
    <t>Грузовой- ГАЗ 33021 (Т608РК36), ХТН33021W1690044, грузоперевозки,г.Воронеж</t>
  </si>
  <si>
    <t>1998, ДКП от 18.07.1999г.</t>
  </si>
  <si>
    <t>Спец. пассажир. транспорт. средство- ГАЗ 22177 (Т263ММ36), Х9622177060453008 грузоперевозки, г. Воронеж</t>
  </si>
  <si>
    <t>2006, справка-счет 36мо 158937</t>
  </si>
  <si>
    <t>Легковой- ВАЗ 21053 (Х584ВР36), ХТА21053031979158 производственные цели, г. Воронеж</t>
  </si>
  <si>
    <t>2003, справка-счет 36кк 568660</t>
  </si>
  <si>
    <t>Легковой- УАЗ 469 (1036ВВР), номер отсутствует, не эксплуатируется, г. Воронеж</t>
  </si>
  <si>
    <t>Легковой (грузовой)- ИЖ 2715 (9874 ВВС), номер отсутствует, не эксплуатируется, г. Воронеж</t>
  </si>
  <si>
    <t>1.6</t>
  </si>
  <si>
    <t>Передаточные устройства, машины и оборудование</t>
  </si>
  <si>
    <t>Передаточные устройства</t>
  </si>
  <si>
    <t>Канализационные сети</t>
  </si>
  <si>
    <t>Радиотрансляционные сети</t>
  </si>
  <si>
    <t>181</t>
  </si>
  <si>
    <t>Теплосети</t>
  </si>
  <si>
    <t>179</t>
  </si>
  <si>
    <t>Электросети</t>
  </si>
  <si>
    <t>178</t>
  </si>
  <si>
    <t>Машины и оборудование</t>
  </si>
  <si>
    <t>Автоклав ВК-75</t>
  </si>
  <si>
    <t>Ваттметр М3-1А</t>
  </si>
  <si>
    <t>Выпрямитель ВСА-111Б</t>
  </si>
  <si>
    <t>21</t>
  </si>
  <si>
    <t>Генератор Г6-26</t>
  </si>
  <si>
    <t>701</t>
  </si>
  <si>
    <t>Генератор Г-6-26</t>
  </si>
  <si>
    <t>696</t>
  </si>
  <si>
    <t>Дозиметр ДРГ-01Т</t>
  </si>
  <si>
    <t>757</t>
  </si>
  <si>
    <t>Измеритель Е7-11</t>
  </si>
  <si>
    <t>482</t>
  </si>
  <si>
    <t>Измеритель универсальный</t>
  </si>
  <si>
    <t>727</t>
  </si>
  <si>
    <t>Измеритель шума</t>
  </si>
  <si>
    <t>648</t>
  </si>
  <si>
    <t>Измерительный прибор МЗ-1А</t>
  </si>
  <si>
    <t>800</t>
  </si>
  <si>
    <t>Источник Б 5-30</t>
  </si>
  <si>
    <t>705</t>
  </si>
  <si>
    <t>Колонка УК-6М</t>
  </si>
  <si>
    <t>254</t>
  </si>
  <si>
    <t>Компрессор MIDCO CAPACITY 500L</t>
  </si>
  <si>
    <t>217</t>
  </si>
  <si>
    <t>Компрессор воздушный мод. 155-28-У4</t>
  </si>
  <si>
    <t>733</t>
  </si>
  <si>
    <t>Кран Укосина без электроподъемника</t>
  </si>
  <si>
    <t>734</t>
  </si>
  <si>
    <t>Листогибочный станок зав. №0578</t>
  </si>
  <si>
    <t>475</t>
  </si>
  <si>
    <t>Люксметр</t>
  </si>
  <si>
    <t>749</t>
  </si>
  <si>
    <t>Люксметр 70-116</t>
  </si>
  <si>
    <t>727-1</t>
  </si>
  <si>
    <t>Магазин сопротивления Р40102</t>
  </si>
  <si>
    <t>742</t>
  </si>
  <si>
    <t>762</t>
  </si>
  <si>
    <t>Магазин сопротивления Р40108</t>
  </si>
  <si>
    <t>728</t>
  </si>
  <si>
    <t>729</t>
  </si>
  <si>
    <t>Насос вакумный для зарядки в/в кожухов, инв</t>
  </si>
  <si>
    <t>206</t>
  </si>
  <si>
    <t>Осцилограф С 1-68</t>
  </si>
  <si>
    <t>708</t>
  </si>
  <si>
    <t>Осцилограф С 1-69</t>
  </si>
  <si>
    <t>707</t>
  </si>
  <si>
    <t>Осцилограф С -1-69,</t>
  </si>
  <si>
    <t>706</t>
  </si>
  <si>
    <t>Осцилограф С 1-74</t>
  </si>
  <si>
    <t>709</t>
  </si>
  <si>
    <t>Принтер Canon LBP-1120 А4 лазерный №1</t>
  </si>
  <si>
    <t>1055</t>
  </si>
  <si>
    <t>Сварочный трансформатор ТЛД-16-УХЛ-4</t>
  </si>
  <si>
    <t>472-1</t>
  </si>
  <si>
    <t>Сварочный трансформатор УСНТ-06У2</t>
  </si>
  <si>
    <t>760</t>
  </si>
  <si>
    <t>Силовое оборудование</t>
  </si>
  <si>
    <t>725</t>
  </si>
  <si>
    <t>Стабилизатор (источние питания) СИН-1,</t>
  </si>
  <si>
    <t>254-1</t>
  </si>
  <si>
    <t>Станок вертикально-сверлильный мод. 2Н 135 зав. № 26294</t>
  </si>
  <si>
    <t>33</t>
  </si>
  <si>
    <t>Станок вертикально-сверлильный мод. 2Н-112 зав. №4365</t>
  </si>
  <si>
    <t>473</t>
  </si>
  <si>
    <t>Станок деревообрабатывающий</t>
  </si>
  <si>
    <t>1110</t>
  </si>
  <si>
    <t>Станок заточной</t>
  </si>
  <si>
    <t>689</t>
  </si>
  <si>
    <t>Станок заточной 2-х сторонний</t>
  </si>
  <si>
    <t>13</t>
  </si>
  <si>
    <t>Станок консольно-фрезерный мод.6Н-81 зав. №8744</t>
  </si>
  <si>
    <t>11</t>
  </si>
  <si>
    <t>Станок намоточный заав. №819</t>
  </si>
  <si>
    <t>16</t>
  </si>
  <si>
    <t>Станок настольно-горизонтальный фрез. НГФ-110 ШЗ</t>
  </si>
  <si>
    <t>482-1</t>
  </si>
  <si>
    <t>Станок настольно-сверлильный 2Н-112 зав. №4356</t>
  </si>
  <si>
    <t>509</t>
  </si>
  <si>
    <t>Станок ножовочный зав. №8907</t>
  </si>
  <si>
    <t>480</t>
  </si>
  <si>
    <t>Станок сверлильный 2 НС-112 зав. №4870</t>
  </si>
  <si>
    <t>472</t>
  </si>
  <si>
    <t>Станок сверлильный мод. 2Г-125 зав. №6654</t>
  </si>
  <si>
    <t>484</t>
  </si>
  <si>
    <t>Станок токарно-винторезный з-д"Красный пролетарий" ДИП-300</t>
  </si>
  <si>
    <t>3</t>
  </si>
  <si>
    <t>Станок токарно-винторезный Н61П зав. №8841</t>
  </si>
  <si>
    <t>483</t>
  </si>
  <si>
    <t>Станок токарно-винторезный ТВ-4 зав. №858</t>
  </si>
  <si>
    <t>342</t>
  </si>
  <si>
    <t>Станок универсально-фрезерный 6Н81 зав. №4251</t>
  </si>
  <si>
    <t>12</t>
  </si>
  <si>
    <t>Стол для метрологии</t>
  </si>
  <si>
    <t>801</t>
  </si>
  <si>
    <t>Стол монтажный</t>
  </si>
  <si>
    <t>643</t>
  </si>
  <si>
    <t>Стол ремонтный</t>
  </si>
  <si>
    <t>87</t>
  </si>
  <si>
    <t>218</t>
  </si>
  <si>
    <t>Сушильный шкаф СНОЛ-3,5</t>
  </si>
  <si>
    <t>455</t>
  </si>
  <si>
    <t>Тележка механо-гидравлическая БЗТМ</t>
  </si>
  <si>
    <t>418</t>
  </si>
  <si>
    <t>Токарный станок ТВ-4</t>
  </si>
  <si>
    <t>493</t>
  </si>
  <si>
    <t>Частометр Ч2-2-I</t>
  </si>
  <si>
    <t>480-1</t>
  </si>
  <si>
    <t>Частометр Ч2-2-II</t>
  </si>
  <si>
    <t>692</t>
  </si>
  <si>
    <t>1.7</t>
  </si>
  <si>
    <t>Инструмент</t>
  </si>
  <si>
    <t>1.8</t>
  </si>
  <si>
    <t>Вычислительная техника</t>
  </si>
  <si>
    <t>Компьютер  "Аргонавт" №1 Cel-1 1.8 GHz/256/40Gb монитор 15" Samsung</t>
  </si>
  <si>
    <t>1056</t>
  </si>
  <si>
    <t>Компьютер  "Аргонавт" №2 Cel-1 1.8 GHz/256/40Gb монитор 15" Samsung</t>
  </si>
  <si>
    <t>1054</t>
  </si>
  <si>
    <t xml:space="preserve">Компьютер  "Аргонавт" №3 Cel-1 1.8 GHz/256/40Gb монитор 15" Samsung </t>
  </si>
  <si>
    <t>1058</t>
  </si>
  <si>
    <t>Компьютер "Аргонавт" "№4 Cel-1 1.8 GHz/256/40Gb монитор 15" Samsung</t>
  </si>
  <si>
    <t>976</t>
  </si>
  <si>
    <t>Компьютер "Аргонавт" №5 Cel-1 1.8 GHz/256/40Gb монитор 15" Samsung</t>
  </si>
  <si>
    <t>977</t>
  </si>
  <si>
    <t>Компьютер "МУЛЬТИМЕДИА" Cel-1 1.8 GHz/256/40Gb монитор 15" Samsung</t>
  </si>
  <si>
    <t>805</t>
  </si>
  <si>
    <t>Компьютер "РЕТ Ф1" ПК Эверест Премиум, Core 2 Duo E8400, Монитор ЖЖ 19" Samsung</t>
  </si>
  <si>
    <t>1059</t>
  </si>
  <si>
    <t>Компьютер "СЕЛЕРОН" Cel-1 1.8 GHz/256/40Gb монитор 15" Samsung</t>
  </si>
  <si>
    <t>804</t>
  </si>
  <si>
    <t>Компьютер "Техностиль"</t>
  </si>
  <si>
    <t>1052</t>
  </si>
  <si>
    <t>Ноутбук Acer TravelMate 420(1.6GHz)/512/80G</t>
  </si>
  <si>
    <t>1113</t>
  </si>
  <si>
    <t>Ноутбук Fujitsu-Siemens AMILO Li-1720 512/80G/DVD-RW/ATI-XPress200-128M</t>
  </si>
  <si>
    <t>1108</t>
  </si>
  <si>
    <t>Ноутбук Samsung Р29/PRK0003 256/40G/Combo/15"</t>
  </si>
  <si>
    <t>1105</t>
  </si>
  <si>
    <t>Компьютер в комплекте Сеleron 766MHz, 15"Samsung</t>
  </si>
  <si>
    <t>1051</t>
  </si>
  <si>
    <t>1.9</t>
  </si>
  <si>
    <t>Производственный и хозяйственный инвентарь -</t>
  </si>
  <si>
    <t>Кресло "Prestij"</t>
  </si>
  <si>
    <t>780</t>
  </si>
  <si>
    <t>766</t>
  </si>
  <si>
    <t>Стеллаж (бухгалтерия)</t>
  </si>
  <si>
    <t>856</t>
  </si>
  <si>
    <t>Стол "Махагон"</t>
  </si>
  <si>
    <t>772</t>
  </si>
  <si>
    <t>793</t>
  </si>
  <si>
    <t>Стул RIO (хромированный)</t>
  </si>
  <si>
    <t>770</t>
  </si>
  <si>
    <t>792</t>
  </si>
  <si>
    <t>Счетчик тепла ТСК-4-65</t>
  </si>
  <si>
    <t>953</t>
  </si>
  <si>
    <t>Таль электрическая ТЭ 0,5 В3-П</t>
  </si>
  <si>
    <t>875</t>
  </si>
  <si>
    <t>Телефакс "Панасоник"</t>
  </si>
  <si>
    <t>835</t>
  </si>
  <si>
    <t>Шкаф сушильный</t>
  </si>
  <si>
    <t>1109</t>
  </si>
  <si>
    <t>1.10</t>
  </si>
  <si>
    <t xml:space="preserve">Прочее </t>
  </si>
  <si>
    <t>Дозиметр для контроля рентг. аппаратов Рбк 7101</t>
  </si>
  <si>
    <t>2022</t>
  </si>
  <si>
    <t>Комплект фантомов КФРД-01 зав. №160</t>
  </si>
  <si>
    <t>2015</t>
  </si>
  <si>
    <t>Устройство УКРЭХ ВУКФ 941529.01.00 РЭ</t>
  </si>
  <si>
    <t>2017</t>
  </si>
  <si>
    <t xml:space="preserve">ИТОГО </t>
  </si>
  <si>
    <t>Итого по разделу 1 "Основные средства"</t>
  </si>
  <si>
    <t>2. Нематериальные активы</t>
  </si>
  <si>
    <t>Наименование, назначение, краткая характеристика с указанием наличия обременения (выданные лицензии, совместное владение и т.д.)</t>
  </si>
  <si>
    <t>Наименование, дата и номер документа о регистрации права на актив</t>
  </si>
  <si>
    <t>Дата постановки на учет ФГУП</t>
  </si>
  <si>
    <t>Стоимость по промежуточному балансу на ________г., тыс.руб.</t>
  </si>
  <si>
    <t>2.1</t>
  </si>
  <si>
    <t>Патенты</t>
  </si>
  <si>
    <t>0</t>
  </si>
  <si>
    <t>2.2</t>
  </si>
  <si>
    <t>Товарные знаки</t>
  </si>
  <si>
    <t>2.3</t>
  </si>
  <si>
    <t>Прочее</t>
  </si>
  <si>
    <t xml:space="preserve">Итого по разделу 2 "Нематериальные активы" </t>
  </si>
  <si>
    <t>Главный инженер                                                  ФГУП "172 ЦАРЗ" Минобороны России</t>
  </si>
  <si>
    <t>Климов В. П.</t>
  </si>
  <si>
    <t>3. Оборудование к установке</t>
  </si>
  <si>
    <t>Наименование, назначение, краткая характеристика, адрес (месторасположение)</t>
  </si>
  <si>
    <t>Год выпуска, приобретения (сведения о государственной регистрации - при наличии)</t>
  </si>
  <si>
    <t>Стоимость по промежуточному балансу на ____________-г., тыс.руб.</t>
  </si>
  <si>
    <t>3.1</t>
  </si>
  <si>
    <t>Итого по разделу 3 "Оборудование к установке"</t>
  </si>
  <si>
    <t>4. Вложения во внеоборотные активы</t>
  </si>
  <si>
    <t>№    п/п</t>
  </si>
  <si>
    <t>Наименование, назначение, краткая характеристка (месторасположения для 4.1 - 4.2)</t>
  </si>
  <si>
    <t>Стоимость по промежуточному балансу на _______________-г., тыс.руб.</t>
  </si>
  <si>
    <t>1</t>
  </si>
  <si>
    <t>4.1.</t>
  </si>
  <si>
    <t>Строительство объектов основных средств</t>
  </si>
  <si>
    <t>4.1.3</t>
  </si>
  <si>
    <t>4.2.</t>
  </si>
  <si>
    <t>Приобретение объектов основных средств</t>
  </si>
  <si>
    <t>4.3</t>
  </si>
  <si>
    <t>Приобретение нематериальных активов</t>
  </si>
  <si>
    <t>4.4</t>
  </si>
  <si>
    <t>Перевод молодняка и животных в основное стадо</t>
  </si>
  <si>
    <t>4.5</t>
  </si>
  <si>
    <t>Приобретение взрослых животных</t>
  </si>
  <si>
    <t>4.6</t>
  </si>
  <si>
    <t xml:space="preserve">Прочие   </t>
  </si>
  <si>
    <t>51</t>
  </si>
  <si>
    <t>Итого по разделу 4 "Вложения во внеоборотные активы" :</t>
  </si>
  <si>
    <t>5. Доходные вложения в материальные ценности</t>
  </si>
  <si>
    <t>Вид материальных ценностей</t>
  </si>
  <si>
    <t>Основание (договор аренды и т.п.)</t>
  </si>
  <si>
    <t>Срок временного пользования, владения</t>
  </si>
  <si>
    <t>Стоимость по промежуточному балансу на  _____________г., тыс.руб.</t>
  </si>
  <si>
    <t>5.1</t>
  </si>
  <si>
    <t>Вложения в недвижимое имущество</t>
  </si>
  <si>
    <t>5.2.</t>
  </si>
  <si>
    <t>Вложения в транспортные средства</t>
  </si>
  <si>
    <t>5.3.</t>
  </si>
  <si>
    <t>Вложения в передаточные устройства, машины и оборудования</t>
  </si>
  <si>
    <t>5.4</t>
  </si>
  <si>
    <t>Вложения в инструмент</t>
  </si>
  <si>
    <t>5.5</t>
  </si>
  <si>
    <t>Вложения в вычислительную технику</t>
  </si>
  <si>
    <t>5.6.</t>
  </si>
  <si>
    <t>Вложения в иные материальные ценности</t>
  </si>
  <si>
    <t xml:space="preserve">Итого по разделу 5 "Вложения в материальные ценности" </t>
  </si>
  <si>
    <t>6. Производственные запасы</t>
  </si>
  <si>
    <t>Наименование</t>
  </si>
  <si>
    <t>Стоимость по промежуточному балансу на 01.07.2010г., тыс.руб.</t>
  </si>
  <si>
    <t>6.1</t>
  </si>
  <si>
    <t xml:space="preserve">Сырье, материалы </t>
  </si>
  <si>
    <t>6.2</t>
  </si>
  <si>
    <t>Топливо</t>
  </si>
  <si>
    <t>Затраты в незавершенном производстве</t>
  </si>
  <si>
    <t>6.3</t>
  </si>
  <si>
    <t>Животные на выращивании и откорме</t>
  </si>
  <si>
    <t>6.5</t>
  </si>
  <si>
    <t>Материалы, переданные в переработку</t>
  </si>
  <si>
    <t>6.6</t>
  </si>
  <si>
    <t>Прочие</t>
  </si>
  <si>
    <t xml:space="preserve">Итого по разделу 6 "Производственные запасы" </t>
  </si>
  <si>
    <t>7. Затраты на производство</t>
  </si>
  <si>
    <t>Вид затрат</t>
  </si>
  <si>
    <t>Стоимость по промежуточному балансу на ___________г., тыс.руб.</t>
  </si>
  <si>
    <t>7.1</t>
  </si>
  <si>
    <t>Основное производство</t>
  </si>
  <si>
    <t>7.2</t>
  </si>
  <si>
    <t>Вспомогательное производство</t>
  </si>
  <si>
    <t>7.3</t>
  </si>
  <si>
    <t>Обслуживающие производства и хозяйства</t>
  </si>
  <si>
    <t>7.4</t>
  </si>
  <si>
    <t>Расходы на продажу</t>
  </si>
  <si>
    <t>7.5</t>
  </si>
  <si>
    <t>Итого по разделу 7 "Затраты на производство"</t>
  </si>
  <si>
    <t>8. Готовая продукция</t>
  </si>
  <si>
    <t>Наименование, вид товара (продукции)</t>
  </si>
  <si>
    <t>Единица измерения</t>
  </si>
  <si>
    <t>Количество</t>
  </si>
  <si>
    <t>Стоимость по промежуточному балансу на  01.07.2010 г., тыс.руб.</t>
  </si>
  <si>
    <t>8.1</t>
  </si>
  <si>
    <t xml:space="preserve">Товары </t>
  </si>
  <si>
    <t>8.2</t>
  </si>
  <si>
    <t>Готовая продукция</t>
  </si>
  <si>
    <t>8.3</t>
  </si>
  <si>
    <t xml:space="preserve">Товары отгруженные </t>
  </si>
  <si>
    <t>Итого по разделу 8 "Готовая продукция":</t>
  </si>
  <si>
    <r>
      <t xml:space="preserve">9. </t>
    </r>
    <r>
      <rPr>
        <b/>
        <sz val="11"/>
        <rFont val="Times New Roman"/>
        <family val="1"/>
        <charset val="204"/>
      </rPr>
      <t>Налог на добавленную стоимость по приобретенным ценностям                                               -</t>
    </r>
  </si>
  <si>
    <t>10. Денежные средства</t>
  </si>
  <si>
    <t>10.1. Касса</t>
  </si>
  <si>
    <t>тыс.руб.</t>
  </si>
  <si>
    <t>10.2. Переводы в пути</t>
  </si>
  <si>
    <t xml:space="preserve">    -</t>
  </si>
  <si>
    <t>Наименование кредитной организации (номера счетов, суммы средств на счете)</t>
  </si>
  <si>
    <t>10.3</t>
  </si>
  <si>
    <t>Расчетные счета</t>
  </si>
  <si>
    <t>10.3.1</t>
  </si>
  <si>
    <t>Ф-л № 1/0180 Центрально-Черноземный банк Сбербанка России 406028102133600100008</t>
  </si>
  <si>
    <t>Ф-л № 1/0180 Центрально-Черноземный банк Сбербанка России 40602810213360102022</t>
  </si>
  <si>
    <t>10.4</t>
  </si>
  <si>
    <t>Валютные счета</t>
  </si>
  <si>
    <t>10.5</t>
  </si>
  <si>
    <t xml:space="preserve">Специальные счета в банках </t>
  </si>
  <si>
    <t>Итого по разделу 10  "Денежные средства"</t>
  </si>
  <si>
    <t>11. Финансовые вложения</t>
  </si>
  <si>
    <t>Вид вложений</t>
  </si>
  <si>
    <t>Наименование эмитента (дебитора)</t>
  </si>
  <si>
    <t>Дата приобретения</t>
  </si>
  <si>
    <t>Дата погашения (при наличии)</t>
  </si>
  <si>
    <t>Стоимость по промежуточному балансу на  ________г., тыс.руб.</t>
  </si>
  <si>
    <t>11.1</t>
  </si>
  <si>
    <t>Акции, доли, паи</t>
  </si>
  <si>
    <t>11.2</t>
  </si>
  <si>
    <t>Вклады по договору</t>
  </si>
  <si>
    <t>11.3</t>
  </si>
  <si>
    <t>Долговые ценные бумаги</t>
  </si>
  <si>
    <t>11.4</t>
  </si>
  <si>
    <t>Предоставленные займы</t>
  </si>
  <si>
    <t>11.5</t>
  </si>
  <si>
    <t>11.6</t>
  </si>
  <si>
    <t>Долгосрочные финансовые вложения</t>
  </si>
  <si>
    <t xml:space="preserve">Итого по разделу 11  "Финансовые вложения" </t>
  </si>
  <si>
    <t>850</t>
  </si>
  <si>
    <t>13. Долгосрочные обязательства (кредиторская задолженность)</t>
  </si>
  <si>
    <t>Наименование кредитора</t>
  </si>
  <si>
    <t>Основание возникновения  (договор от ________ № ___, вексель, иное)</t>
  </si>
  <si>
    <t>Дата исполнения</t>
  </si>
  <si>
    <t>13.1</t>
  </si>
  <si>
    <t>Кредиты</t>
  </si>
  <si>
    <t>13.2</t>
  </si>
  <si>
    <t>Займы</t>
  </si>
  <si>
    <t>13.3</t>
  </si>
  <si>
    <t xml:space="preserve">Прочие </t>
  </si>
  <si>
    <t>13.3.1</t>
  </si>
  <si>
    <t xml:space="preserve">Отложенные налоговые обязательства </t>
  </si>
  <si>
    <t>Итого по разделу 13 "Долгосрочные обязательства)</t>
  </si>
  <si>
    <t>14. Краткосрочные обязательства</t>
  </si>
  <si>
    <t>14.1</t>
  </si>
  <si>
    <t>14.1.1</t>
  </si>
  <si>
    <t>14.2</t>
  </si>
  <si>
    <t>-</t>
  </si>
  <si>
    <t>14.3</t>
  </si>
  <si>
    <t>Кредиторская задолжен.</t>
  </si>
  <si>
    <t>14.3.1</t>
  </si>
  <si>
    <t>Бобров тубдиспансер</t>
  </si>
  <si>
    <t>№ 33/с от 11.01.2010г.</t>
  </si>
  <si>
    <t>октябрь 2010г.</t>
  </si>
  <si>
    <t>Б-ца на ст.Отрожка</t>
  </si>
  <si>
    <t>№ 209/с от 11.01.2010г.</t>
  </si>
  <si>
    <t>июль 2010г.</t>
  </si>
  <si>
    <t>Б-ца с пол-кой УВД</t>
  </si>
  <si>
    <t>№ 308/с от 11.01.2010г.</t>
  </si>
  <si>
    <t>В/ч 20115(в/ч 12969) Острогожс</t>
  </si>
  <si>
    <t>№ 27/с от 11.01.2010г.</t>
  </si>
  <si>
    <t>Воробьевка ЦРБ</t>
  </si>
  <si>
    <t>№ 150/с от 11.01.2010г.</t>
  </si>
  <si>
    <t>август 2010г.</t>
  </si>
  <si>
    <t>Воронеж-экспресс</t>
  </si>
  <si>
    <t>№ 14/с от 11.01.2010г.</t>
  </si>
  <si>
    <t>декабрь 2010г.</t>
  </si>
  <si>
    <t>В-Хава ЦРБ</t>
  </si>
  <si>
    <t>№ 138/с от 11.01.2010г.</t>
  </si>
  <si>
    <t>Гарнизон. пол-ка № 538</t>
  </si>
  <si>
    <t>№862/с от 11.01.2010г.</t>
  </si>
  <si>
    <t>Гарнизонная пол-ка № 598</t>
  </si>
  <si>
    <t>№ 666/с от 11.01.2010г.</t>
  </si>
  <si>
    <t>Гор. б-ца  №  2</t>
  </si>
  <si>
    <t>№ 1/с от 11.01.2010г.</t>
  </si>
  <si>
    <t>Гор. б-ца  №  3</t>
  </si>
  <si>
    <t>№ 264/с от 11.01.2010г.</t>
  </si>
  <si>
    <t>ноябрь 2010г.</t>
  </si>
  <si>
    <t>Гор. б-ца  №  8</t>
  </si>
  <si>
    <t>№ 430/с от 11.01.2010г.</t>
  </si>
  <si>
    <t>Гор. б-ца  № 11</t>
  </si>
  <si>
    <t>№ 65/с от 11.01.2010г.</t>
  </si>
  <si>
    <t>Гор. б-ца  № 16</t>
  </si>
  <si>
    <t>№ 74/ с от 11.01.2010г.</t>
  </si>
  <si>
    <t>Гор. б-ца  № 17</t>
  </si>
  <si>
    <t>№ 502/с от 11.01.2010г.</t>
  </si>
  <si>
    <t>Гор. б-ца  № 18</t>
  </si>
  <si>
    <t>№ 159/с от 11.01.2010г.</t>
  </si>
  <si>
    <t>Гор. б-ца  № 20</t>
  </si>
  <si>
    <t>№ 48/с от 11.01.2010г.</t>
  </si>
  <si>
    <t>Гор. пол-ка № 2</t>
  </si>
  <si>
    <t>№ 201/с от 11.01.2010г.</t>
  </si>
  <si>
    <t>Гор. пол-ка № 4</t>
  </si>
  <si>
    <t>№ 513/с от 11.01.2010г.</t>
  </si>
  <si>
    <t>Гор. пол-ка № 5</t>
  </si>
  <si>
    <t>№ 47/с от 11.01.2010г.</t>
  </si>
  <si>
    <t>Гор. пол-ка № 7</t>
  </si>
  <si>
    <t>№ 863/с от 11.01.2010г.</t>
  </si>
  <si>
    <t>Гор. пол-ка № 8</t>
  </si>
  <si>
    <t>№ 132/с от 11.01.2010г.</t>
  </si>
  <si>
    <t>Гор. пол-ка № 9</t>
  </si>
  <si>
    <t>Гор. пол-ка №10</t>
  </si>
  <si>
    <t>№ 101/с от 11.01.2010г.</t>
  </si>
  <si>
    <t>Гор. пол-ка №11</t>
  </si>
  <si>
    <t>№236/с от 11.01.2010г.</t>
  </si>
  <si>
    <t>сентябрь 2010г.</t>
  </si>
  <si>
    <t>Гор. пол-ка №12</t>
  </si>
  <si>
    <t>№ 28/с от 11.01.2010г.</t>
  </si>
  <si>
    <t>Гор. пол-ка №17</t>
  </si>
  <si>
    <t>№ 217/с от 11.01.2010г.</t>
  </si>
  <si>
    <t>Гор. пол-ка №18</t>
  </si>
  <si>
    <t>№ 155/с от 11.01.2010г.</t>
  </si>
  <si>
    <t>Гор. пол-ка №21</t>
  </si>
  <si>
    <t>№ 505/с от 11.01.2010г.</t>
  </si>
  <si>
    <t>Графский дет. тубсанаторий</t>
  </si>
  <si>
    <t>№ 43/с от 11.01.2010г.</t>
  </si>
  <si>
    <t>Гремяченская РБ</t>
  </si>
  <si>
    <t>№ 63/с от 11.01.2010г.</t>
  </si>
  <si>
    <t>Дентика</t>
  </si>
  <si>
    <t>№559/с от 11.01.2010г.</t>
  </si>
  <si>
    <t>Дет. пол-ка №  2</t>
  </si>
  <si>
    <t>№ 872/с от 11.01.2010г.</t>
  </si>
  <si>
    <t>Дет. пол-ка №  3</t>
  </si>
  <si>
    <t>№ 68/с от 11.01.2010г.</t>
  </si>
  <si>
    <t>Дет. пол-ка №  4</t>
  </si>
  <si>
    <t>№ 32/с от 11.01.2010г.</t>
  </si>
  <si>
    <t>Дет. пол-ка №  9</t>
  </si>
  <si>
    <t>№ 434/с от 11.01.2010г.</t>
  </si>
  <si>
    <t>Дет. пол-ка № 10</t>
  </si>
  <si>
    <t>№ 550/с от 11.01.2010г.</t>
  </si>
  <si>
    <t>Дет. пол-ка № 11</t>
  </si>
  <si>
    <t>№ 57/с от 11.01.2010г.</t>
  </si>
  <si>
    <t>Дет.гор.б-ца № 1</t>
  </si>
  <si>
    <t>№ 9/с от 11.01.2010</t>
  </si>
  <si>
    <t>Женская консул-ция Совет.р-на</t>
  </si>
  <si>
    <t xml:space="preserve">№ 508/с от 11.01.2010г. </t>
  </si>
  <si>
    <t>За рулем плюс</t>
  </si>
  <si>
    <t>ИЗ 36/1</t>
  </si>
  <si>
    <t>№ 232/с от 11.01.2010г.</t>
  </si>
  <si>
    <t>Инком-Центр</t>
  </si>
  <si>
    <t>№ 706/с от 11.01.2010г</t>
  </si>
  <si>
    <t>Инфекц. б-ца</t>
  </si>
  <si>
    <t>№ 81/с от 11.01.2010г.</t>
  </si>
  <si>
    <t>ИП Курышин П.В.</t>
  </si>
  <si>
    <t>№ 902/с от 11.01.2010г</t>
  </si>
  <si>
    <t>Калач тубдиспансер</t>
  </si>
  <si>
    <t>№ 852/с от 11.01.2010г.</t>
  </si>
  <si>
    <t>Калач ЦРБ</t>
  </si>
  <si>
    <t>№ 104/с от 11.01.2010г.</t>
  </si>
  <si>
    <t>Кашира ЦРБ</t>
  </si>
  <si>
    <t>№ 19,с от 11.01.2010г.</t>
  </si>
  <si>
    <t>КБХА</t>
  </si>
  <si>
    <t>№ 387/с от 11.01.2010г.</t>
  </si>
  <si>
    <t>Клин. б-ца восстанов.лечения</t>
  </si>
  <si>
    <t>№ 45/с от 11.01.2010г.</t>
  </si>
  <si>
    <t>Кодак</t>
  </si>
  <si>
    <t>№ 701/с от 11.01.2010г.</t>
  </si>
  <si>
    <t>Кодак-Почтой</t>
  </si>
  <si>
    <t>Консульт. диагн. пол-ка</t>
  </si>
  <si>
    <t>№ 46/с от 11.01.2010г.</t>
  </si>
  <si>
    <t>Мединко</t>
  </si>
  <si>
    <t>№ 703/с от 11.01.2010г.</t>
  </si>
  <si>
    <t>МедТех</t>
  </si>
  <si>
    <t>Научприбор</t>
  </si>
  <si>
    <t>Н-Девицк ЦРБ</t>
  </si>
  <si>
    <t>№ 178/с от 11.01.2010г.</t>
  </si>
  <si>
    <t>НИИЭТ</t>
  </si>
  <si>
    <t>Обл. б-ца №2</t>
  </si>
  <si>
    <t>№ 93,с от 11.01.2010г.</t>
  </si>
  <si>
    <t>Обл. дет. б-ца № 2</t>
  </si>
  <si>
    <t>№ 22/с от 11.01.2010г.</t>
  </si>
  <si>
    <t>Обл. дет. клинич.б-ца</t>
  </si>
  <si>
    <t>Обл. клин. б-ца №1</t>
  </si>
  <si>
    <t>№ 21/с от 11.01.2010г.</t>
  </si>
  <si>
    <t>Обл. офтальм. б-ца</t>
  </si>
  <si>
    <t>№ 110/с от 11.01.2010г.</t>
  </si>
  <si>
    <t>Обл. стомат. пол-ка</t>
  </si>
  <si>
    <t>№ 990/с от 11.01.2010г.</t>
  </si>
  <si>
    <t>Обл. туб. Похвисневой</t>
  </si>
  <si>
    <t>№ 372/с от 11.01.2010г.</t>
  </si>
  <si>
    <t>Обл.туб. больница</t>
  </si>
  <si>
    <t>№ 355/с от 11.01.2010г.</t>
  </si>
  <si>
    <t>Облонкодиспансер</t>
  </si>
  <si>
    <t>№ 12/с от 11.01.2010г.</t>
  </si>
  <si>
    <t>Ока-Медик</t>
  </si>
  <si>
    <t>Острогожск тубдисп,</t>
  </si>
  <si>
    <t>№ 153/с от 11.01.2010г.</t>
  </si>
  <si>
    <t>Павловск тубдиспансер</t>
  </si>
  <si>
    <t>№531/с от 11.01.2010г.</t>
  </si>
  <si>
    <t>Панино ЦРБ</t>
  </si>
  <si>
    <t>Подгорное ЦРБ</t>
  </si>
  <si>
    <t>№ 131/с от 11.01.2010г.</t>
  </si>
  <si>
    <t>пол-ка на ст.Отрожка</t>
  </si>
  <si>
    <t>№ 53/с от 11.01.2010г.</t>
  </si>
  <si>
    <t>Пол-ка УВД</t>
  </si>
  <si>
    <t>№ 900/с от 11.01.2010г.</t>
  </si>
  <si>
    <t>Пол-ка УФСБ</t>
  </si>
  <si>
    <t>№ 60/с от 11.01.2010г.</t>
  </si>
  <si>
    <t>ПромМаш</t>
  </si>
  <si>
    <t>Пульмомед</t>
  </si>
  <si>
    <t>№ 0422-фк-92 от 22.04.2010г.</t>
  </si>
  <si>
    <t>январь 2011г.</t>
  </si>
  <si>
    <t>Рамонь ЦРБ</t>
  </si>
  <si>
    <t>№ 16/с от 11.01.2010г.</t>
  </si>
  <si>
    <t>Репьевка ЦРБ</t>
  </si>
  <si>
    <t>№ 160/с от 11.01.2010г.</t>
  </si>
  <si>
    <t>Самоздрав</t>
  </si>
  <si>
    <t>Семилуки тубдиспансер</t>
  </si>
  <si>
    <t>№ 383/с от 11.01.2010г.</t>
  </si>
  <si>
    <t>Семилуки ЦРБ</t>
  </si>
  <si>
    <t>№ 169/с от 11.01.2010г.</t>
  </si>
  <si>
    <t>СиЭс Медика Черноземье</t>
  </si>
  <si>
    <t>Стомат. п-ка № 2</t>
  </si>
  <si>
    <t xml:space="preserve">№ 501/с от 11.01.2010г. </t>
  </si>
  <si>
    <t>Стомат. п-ка № 3</t>
  </si>
  <si>
    <t>№ 432/с от11.01.2010г.</t>
  </si>
  <si>
    <t>Стомат. п-ка № 5</t>
  </si>
  <si>
    <t>№ 449/с от 11.01.2010г.</t>
  </si>
  <si>
    <t>Стомат. п-ка № 6</t>
  </si>
  <si>
    <t>№ 454/с от 11.01.2010г.</t>
  </si>
  <si>
    <t>Стомат. пол-ка ВГМА</t>
  </si>
  <si>
    <t>№ 52/с от 11.01.2010г.</t>
  </si>
  <si>
    <t>Стрела</t>
  </si>
  <si>
    <t>Строй Маркет</t>
  </si>
  <si>
    <t>Стройкомплект</t>
  </si>
  <si>
    <t>Суперздоровье</t>
  </si>
  <si>
    <t>Таловская ЦРБ</t>
  </si>
  <si>
    <t>№122/ с от 11.01.2010г.</t>
  </si>
  <si>
    <t>Травмпункт Левобережного р-на</t>
  </si>
  <si>
    <t>№ 56/с от 11.01.2010г.</t>
  </si>
  <si>
    <t>Урал приб. з-д</t>
  </si>
  <si>
    <t>ФГУЗ МСЧ № 97</t>
  </si>
  <si>
    <t>№ 2/с от 11.01.2010г.</t>
  </si>
  <si>
    <t>Хохол ЦРБ</t>
  </si>
  <si>
    <t>№63/с от 11.01.2010г.</t>
  </si>
  <si>
    <t>Центрэнергомонтаж</t>
  </si>
  <si>
    <t>№560/с от 11.01.2010г.</t>
  </si>
  <si>
    <t>Шаблыкин</t>
  </si>
  <si>
    <t>№ 817/с от 11.01.2010г.</t>
  </si>
  <si>
    <t>Эртиль ЦРБ</t>
  </si>
  <si>
    <t>№ 133/с от 01.04.2010г.</t>
  </si>
  <si>
    <t>14.4</t>
  </si>
  <si>
    <t>14.5</t>
  </si>
  <si>
    <t>Предоплата за товар и услуги</t>
  </si>
  <si>
    <t>14.6</t>
  </si>
  <si>
    <t>Задолженность перед персоналом организации</t>
  </si>
  <si>
    <t>14.7</t>
  </si>
  <si>
    <t>Задолженность перед государственными внебюджетными фондами</t>
  </si>
  <si>
    <t>14.8</t>
  </si>
  <si>
    <t>Задолженность по налогам и сборам</t>
  </si>
  <si>
    <t>Итого по разделу 14 "Краткосрочные обязательства"</t>
  </si>
  <si>
    <t>12. Дебиторская задолженность</t>
  </si>
  <si>
    <t>Наименование дебитора</t>
  </si>
  <si>
    <t>Основание возникновения  (договор от ________             № ___, вексель, иное)</t>
  </si>
  <si>
    <t>Стоимость по промежуточному балансу на  01.07.2010 г. тыс.руб.</t>
  </si>
  <si>
    <t>12.1</t>
  </si>
  <si>
    <r>
      <t>Долгосрочная задолженность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(платежи по которой ожидаются более, чем через 12 месяцев после отчетной даты)</t>
    </r>
  </si>
  <si>
    <t>12.1.1</t>
  </si>
  <si>
    <t xml:space="preserve">Долгосрочная задолженность просроченная </t>
  </si>
  <si>
    <t>12.2</t>
  </si>
  <si>
    <r>
      <t>Краткосрочная задолженность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(платежи по которой ожидаются в течение 12 месяцев после отчетной даты)</t>
    </r>
  </si>
  <si>
    <t>12.2.1</t>
  </si>
  <si>
    <t>Анна ЦРБ</t>
  </si>
  <si>
    <t>№ 1139/м,1139/минимед, 139 от 11.01.2010г.</t>
  </si>
  <si>
    <t>ноябрь, декабрь 2010г.</t>
  </si>
  <si>
    <t>Аптека №228</t>
  </si>
  <si>
    <t>№ 489 от 11.01.2010г.</t>
  </si>
  <si>
    <t>Астахова Л.А.</t>
  </si>
  <si>
    <t>Товар под з/п от 01.06.2010г.</t>
  </si>
  <si>
    <t>Бобров психоневр. интернат</t>
  </si>
  <si>
    <t>№313 от 11.01.2010г.</t>
  </si>
  <si>
    <t>Богучар ЦРБ</t>
  </si>
  <si>
    <t>№ 1112/минимед, 1112/р, 112, 112/м от 01.04.2010г.</t>
  </si>
  <si>
    <t>I кв. 2011г.</t>
  </si>
  <si>
    <t>Борисогл. ЦРБ</t>
  </si>
  <si>
    <t>№ 1120/м от 11.01.2010г.</t>
  </si>
  <si>
    <t>Буревестник ОЦСПС и Д</t>
  </si>
  <si>
    <t>№ 880 от 11.01.2010г.</t>
  </si>
  <si>
    <t>Бутурлиновка ЦГСЭН</t>
  </si>
  <si>
    <t>№864 от 11.01.2010г.</t>
  </si>
  <si>
    <t>ВГАСУ</t>
  </si>
  <si>
    <t>№125 от 11.01.2010г.</t>
  </si>
  <si>
    <t>ВГАУ 529</t>
  </si>
  <si>
    <t>№529 от 11.01.2010г.</t>
  </si>
  <si>
    <t>Верофарм Воронеж</t>
  </si>
  <si>
    <t>№ 294 от 11.01.2010г.</t>
  </si>
  <si>
    <t>Ветеринарный институт</t>
  </si>
  <si>
    <t>№ 668 от 11.01.2010г.</t>
  </si>
  <si>
    <t>В-Мамон фармация</t>
  </si>
  <si>
    <t>№ 217 от 11.01.2010г.</t>
  </si>
  <si>
    <t>В-Мамон ЦРБ</t>
  </si>
  <si>
    <t>№ 103,1103/м, 1103/минимед от 11.01.2010г.</t>
  </si>
  <si>
    <t>№ 1150/м, 1150/минимед, 150 от 01.04.2010г.</t>
  </si>
  <si>
    <t>Воронежфармация</t>
  </si>
  <si>
    <t>№ 200 от 01.04.2010г.</t>
  </si>
  <si>
    <t>Гор. б-ца  № 10</t>
  </si>
  <si>
    <t>№ 503 от01.06.2010г.</t>
  </si>
  <si>
    <t>№ 39 от 15.01.2007г.</t>
  </si>
  <si>
    <t>II кв. 2011г.</t>
  </si>
  <si>
    <t>Гор. б-ца  № 14</t>
  </si>
  <si>
    <t>№ 42 от 01.04.2010г.</t>
  </si>
  <si>
    <t>№ 74, 1074/м от 11.01.2010г.</t>
  </si>
  <si>
    <t>№ 1048/с, 48 от 11.01.2010г.</t>
  </si>
  <si>
    <t>Гор. пол-ка № 1</t>
  </si>
  <si>
    <t>№ 11 от 11.01.2010г.</t>
  </si>
  <si>
    <t>Гор. пол-ка № 3</t>
  </si>
  <si>
    <t>№ 224, 1224м от 11.01.2010г.</t>
  </si>
  <si>
    <t>№ 1001/м, 1к от 11.01.2010г.</t>
  </si>
  <si>
    <t>№ 1045/м, 194, 45 от 11.01.2010г.</t>
  </si>
  <si>
    <t>№ 1005/м от 01.04.2010г.</t>
  </si>
  <si>
    <t>№ 1155/м, 155 от 11.01.2010г.</t>
  </si>
  <si>
    <t>Гор. пол-ка №19</t>
  </si>
  <si>
    <t>№ 26 от 11.01.2010г.</t>
  </si>
  <si>
    <t>Гор. псих. больница</t>
  </si>
  <si>
    <t>№ 396 от 11.01.2010г.</t>
  </si>
  <si>
    <t>Гор.кожвендиспансер</t>
  </si>
  <si>
    <t>№ 13 от 01.04.2010г.</t>
  </si>
  <si>
    <t>Гортубдиспансер</t>
  </si>
  <si>
    <t>№ 377 от 01.06.2010г.</t>
  </si>
  <si>
    <t>№ 43, 43к от 11.01.2010г.</t>
  </si>
  <si>
    <t>№ 62 от 11.01.2010г.</t>
  </si>
  <si>
    <t>Грибановка ЦРБ</t>
  </si>
  <si>
    <t>№ 1097/м, 97 от 01.04.2010</t>
  </si>
  <si>
    <t>ГУ Воронежская городская станц</t>
  </si>
  <si>
    <t>№ 365 от 01.04.2010г.</t>
  </si>
  <si>
    <t>Д/сад №   3</t>
  </si>
  <si>
    <t>№8 от 11.01.2010г.</t>
  </si>
  <si>
    <t>Д/сад № 167</t>
  </si>
  <si>
    <t>№ 275 от 11.06.2010г.</t>
  </si>
  <si>
    <t>Д/сад № 182</t>
  </si>
  <si>
    <t>№ 212 от 16.06.2010г.</t>
  </si>
  <si>
    <t>Д/сад № 184</t>
  </si>
  <si>
    <t>№ 285 от 07.06.2010г.</t>
  </si>
  <si>
    <t>Д/сад № 194</t>
  </si>
  <si>
    <t>№ 716 от 11.06.2010г.</t>
  </si>
  <si>
    <t>Дет. пол-ка №  5</t>
  </si>
  <si>
    <t>№ 32 от 15.06.2007г.</t>
  </si>
  <si>
    <t>№ 9, 9к от 12.04.2010г.</t>
  </si>
  <si>
    <t>Дом ребенка</t>
  </si>
  <si>
    <t>№ 15 от 12.04.2010г.</t>
  </si>
  <si>
    <t>Дом ребенка Павловск</t>
  </si>
  <si>
    <t>№ 2 от 12.04.2010г.</t>
  </si>
  <si>
    <t>Дом-интернат для престарелых</t>
  </si>
  <si>
    <t>№ 20 от 12.04.2010г.</t>
  </si>
  <si>
    <t>Ж/к № 2</t>
  </si>
  <si>
    <t>№ 508 от 12.04.2010г.</t>
  </si>
  <si>
    <t>ЖБИ-2</t>
  </si>
  <si>
    <t>№ 66 от 12.04.2010г.</t>
  </si>
  <si>
    <t>Здоровые Люди Воронеж</t>
  </si>
  <si>
    <t>№ 108-2 от 11.01.2010г.</t>
  </si>
  <si>
    <t>№81 от 12.04.2010г.</t>
  </si>
  <si>
    <t>ИПФ Воронеж</t>
  </si>
  <si>
    <t>№ 274 от 12.04.2010г.</t>
  </si>
  <si>
    <t>Калач ЦГСЭН</t>
  </si>
  <si>
    <t>№ 55 от 12.04.2010г.</t>
  </si>
  <si>
    <t xml:space="preserve"> № 104, 1104/м от 12.04.2010г.</t>
  </si>
  <si>
    <t>№ 46 от 12.04.2010г.</t>
  </si>
  <si>
    <t>Лиски фармация</t>
  </si>
  <si>
    <t>№ 305 от 12.04.2010г.</t>
  </si>
  <si>
    <t>Лиски ЦРБ</t>
  </si>
  <si>
    <t>№ 164 от 11.01.2010г.</t>
  </si>
  <si>
    <t>Мебель Черноземья</t>
  </si>
  <si>
    <t>№ 515 от 11.01.2010г.</t>
  </si>
  <si>
    <t>№ 476 от 01.04.2010г.</t>
  </si>
  <si>
    <t>Минудобрение</t>
  </si>
  <si>
    <t>№ 485 от 11.01.2010г.</t>
  </si>
  <si>
    <t>Наркодиспансер</t>
  </si>
  <si>
    <t>№ 67 от 11.01.2010г.</t>
  </si>
  <si>
    <t>№ 1178/м, 1178минимед/ 178 от 11.01.2010г.</t>
  </si>
  <si>
    <t>Норман-Плюс</t>
  </si>
  <si>
    <t>№ 6 от 01.06.2010г.</t>
  </si>
  <si>
    <t>Н-Усмань Фармация</t>
  </si>
  <si>
    <t>№ 410 от 12.04.2010г.</t>
  </si>
  <si>
    <t>Н-Усмань ЦРБ</t>
  </si>
  <si>
    <t>№ 1015/м, 15 от 12.04.2010г.</t>
  </si>
  <si>
    <t>Н-Хоперск тубдиспансер</t>
  </si>
  <si>
    <t>№ 149 от 12.04.2010г.</t>
  </si>
  <si>
    <t>Н-Хоперск ЦРБ</t>
  </si>
  <si>
    <t>№ 1132/м, 1132/проскан, 132 от 07.06.2010г.</t>
  </si>
  <si>
    <t>№ 22 от 11.01.2010г.</t>
  </si>
  <si>
    <t>Обл. психдиспансер</t>
  </si>
  <si>
    <t>№ 34 от 11.01.2010г.</t>
  </si>
  <si>
    <t>№ 12 от 11.01.2010г.</t>
  </si>
  <si>
    <t>Острогожск водоканал</t>
  </si>
  <si>
    <t>№ 387 от 07.04.2010г.</t>
  </si>
  <si>
    <t>№ 153 от 12.04.2010г.</t>
  </si>
  <si>
    <t>Острогожск ЦГСЭН</t>
  </si>
  <si>
    <t>№ 162 от 11.01.2010г.</t>
  </si>
  <si>
    <t>Острогожск ЦРБ</t>
  </si>
  <si>
    <t>№ 1154/м, 154 от 11.01.2010г.</t>
  </si>
  <si>
    <t>Острогожский реабелитац.центр</t>
  </si>
  <si>
    <t>№ 829 от 12.04.2010г.</t>
  </si>
  <si>
    <t>Отд.б-ца на ст. Елец ОАО "РЖД"</t>
  </si>
  <si>
    <t>№ 350 от 07.06.2010г.</t>
  </si>
  <si>
    <t>Павловск госпиталь</t>
  </si>
  <si>
    <t>№ 260 от 11.01.2010г.</t>
  </si>
  <si>
    <t>Павловск детскй псих.санатор</t>
  </si>
  <si>
    <t>№ 101 от 11.01.2010г.</t>
  </si>
  <si>
    <t>Павловск спец.дом ребенка</t>
  </si>
  <si>
    <t>№ 2 от 11.01.2010г.</t>
  </si>
  <si>
    <t>Павловск стомат.п-ка</t>
  </si>
  <si>
    <t>№ 418 от 11.01.2010г.</t>
  </si>
  <si>
    <t>№ 531 от 11.01.2010г.</t>
  </si>
  <si>
    <t>Павловск фармация</t>
  </si>
  <si>
    <t>№ 223 от 12.04.2010г.</t>
  </si>
  <si>
    <t>Павловск ЦГСЭН</t>
  </si>
  <si>
    <t>№ 546 от 12.04.2010г.</t>
  </si>
  <si>
    <t>Павловскгранит</t>
  </si>
  <si>
    <t>№ 106 от 12.04.2010г.</t>
  </si>
  <si>
    <t>№ 1143/м, 1143/минимед, 143 от 12.04.2010г.</t>
  </si>
  <si>
    <t>Панс-т Репное</t>
  </si>
  <si>
    <t>№ 248 от 01.03.2010г.</t>
  </si>
  <si>
    <t>Парус надежды</t>
  </si>
  <si>
    <t>№ 114 от 12.04.2010г.</t>
  </si>
  <si>
    <t>Поворино ЦРБ ПЕСКИ</t>
  </si>
  <si>
    <t>№ 1094/минимед, 94</t>
  </si>
  <si>
    <t>Подгорное Фармация</t>
  </si>
  <si>
    <t>№ 87 от 12.04.2010г.</t>
  </si>
  <si>
    <t>Пол-ка №123</t>
  </si>
  <si>
    <t>№331 от 15.03.2010г.</t>
  </si>
  <si>
    <t>Промтекстиль</t>
  </si>
  <si>
    <t>№ 331 от 12.04.2010г.</t>
  </si>
  <si>
    <t>Протез.-ортопед.предприятие</t>
  </si>
  <si>
    <t>№ 58 от 12.04.2010г.</t>
  </si>
  <si>
    <t>Радон</t>
  </si>
  <si>
    <t>№ 189 от 11.01.2010г.</t>
  </si>
  <si>
    <t>Рамонь интернат</t>
  </si>
  <si>
    <t>№ 306 от 12.04.2010г.</t>
  </si>
  <si>
    <t>№ 1016/м, 1016/минимед, 1016/спектрап, 16 от 12.04.2010г.</t>
  </si>
  <si>
    <t>Реабилитация</t>
  </si>
  <si>
    <t>№ 184 от 11.01.2010г.</t>
  </si>
  <si>
    <t>Репное амбулатория</t>
  </si>
  <si>
    <t>№ 29 от 12.04.2010г.</t>
  </si>
  <si>
    <t>Роддом № 3</t>
  </si>
  <si>
    <t>№ 72 от 15.01.2007г.</t>
  </si>
  <si>
    <t>Сан. проф. ДОН</t>
  </si>
  <si>
    <t>№ 277 от 12.04.2010г.</t>
  </si>
  <si>
    <t>Сан. проф. Калитва</t>
  </si>
  <si>
    <t>№ 500 от 12.04.2010г.</t>
  </si>
  <si>
    <t>Санаторий Чертовицкий</t>
  </si>
  <si>
    <t>№ 419 от 11.01.2010г.</t>
  </si>
  <si>
    <t>Семилуки огнеуп. з-д</t>
  </si>
  <si>
    <t>№ 172 от 12.04.2010г.</t>
  </si>
  <si>
    <t>№ 383 от 12.04.2010г.</t>
  </si>
  <si>
    <t>Семилуки ЦГСЭН</t>
  </si>
  <si>
    <t>№ 173 от 11.01.2010г.</t>
  </si>
  <si>
    <t>Сомово терап. б-ца № 4</t>
  </si>
  <si>
    <t>№ 40 от 11.01.2010г.</t>
  </si>
  <si>
    <t>СПК "Лискинский</t>
  </si>
  <si>
    <t>№ 23 от 11.01.2010г.</t>
  </si>
  <si>
    <t>Станция перелив. крови</t>
  </si>
  <si>
    <t>№ 319 от 12.04.2010г.</t>
  </si>
  <si>
    <t>№ 415 от 01.03.2010г.</t>
  </si>
  <si>
    <t>Таловская школа-интернат</t>
  </si>
  <si>
    <t>№ 295 от 12.04.2010г.</t>
  </si>
  <si>
    <t>Терновка ЦРБ</t>
  </si>
  <si>
    <t>№ 1096/минимед, 96, 96/м от 07.06.2010г.</t>
  </si>
  <si>
    <t>ТМП</t>
  </si>
  <si>
    <t>№ 56 от 11.01.2010г.</t>
  </si>
  <si>
    <t>УФСБ</t>
  </si>
  <si>
    <t>№ 886-к от 11.01.2010г.</t>
  </si>
  <si>
    <t>Хохол фармация</t>
  </si>
  <si>
    <t>№ 405 от 12.04.2010г.</t>
  </si>
  <si>
    <t>№ 1063/м, 1063/минимед, 63 от 07.06.2010г.</t>
  </si>
  <si>
    <t>ЦГСЭН   1106</t>
  </si>
  <si>
    <t>№ 818 от 12.04.2010г.</t>
  </si>
  <si>
    <t>Центр конт-ля качества</t>
  </si>
  <si>
    <t>№ 270 от 11.01.2010г.</t>
  </si>
  <si>
    <t>Центр реабилитации инвалидов</t>
  </si>
  <si>
    <t>№ 37 от 12.04.2010г.</t>
  </si>
  <si>
    <t>Школа интернат №1 для детей си</t>
  </si>
  <si>
    <t>№ 862 от 12.04.2010г.</t>
  </si>
  <si>
    <t>Щучинский психоневрол.интернат</t>
  </si>
  <si>
    <t>№ 822 от 11.01.2010г.</t>
  </si>
  <si>
    <t>Электроника п-ка №9</t>
  </si>
  <si>
    <t>№ 259 от 07.06.2007г.</t>
  </si>
  <si>
    <t>Эртиль фармация</t>
  </si>
  <si>
    <t>№ 240  от 12.04.2010г.</t>
  </si>
  <si>
    <t>12.3</t>
  </si>
  <si>
    <t>Авансовые платежи по налогам и сборам</t>
  </si>
  <si>
    <t>Итого по разделу 12 "Дебиторская задолженность"</t>
  </si>
  <si>
    <t>15. Прочие активы</t>
  </si>
  <si>
    <t xml:space="preserve">Наименование </t>
  </si>
  <si>
    <t>Стоимость по промежуточному балансу на  _________ г. тыс.руб.</t>
  </si>
  <si>
    <t>15.1</t>
  </si>
  <si>
    <t>Исключительные права на результаты интеллектуальной деятельности, не являющиеся нематериальными активами</t>
  </si>
  <si>
    <t>15.2</t>
  </si>
  <si>
    <t>Права на результаты научно-технической деятельности</t>
  </si>
  <si>
    <t>15.3</t>
  </si>
  <si>
    <t>Иное имущество</t>
  </si>
  <si>
    <t>15.3.1</t>
  </si>
  <si>
    <t>Расходы будующих периодов</t>
  </si>
  <si>
    <t>Итого по разделу 15 "Прочие активы"</t>
  </si>
  <si>
    <t>16. Прочие (непросроченные) обязательства</t>
  </si>
  <si>
    <t>Контрагент (наименование, адрес)</t>
  </si>
  <si>
    <t>Основание возникновения (договор № ___ от ________, вексель, иное)</t>
  </si>
  <si>
    <t>Размер обязательства, тыс руб</t>
  </si>
  <si>
    <t>16.1 Выданные обеспечения обязательств и платежей</t>
  </si>
  <si>
    <t>16.2 Полученные обеспечения обязательств и платежей</t>
  </si>
  <si>
    <t>16.3 Иные</t>
  </si>
  <si>
    <t>16.3.1.</t>
  </si>
  <si>
    <t>Доходы будущих периодов</t>
  </si>
  <si>
    <t xml:space="preserve">     Итого по разделу 16 "Прочие (непросроченные) обязательства</t>
  </si>
  <si>
    <t>Приложение № 2</t>
  </si>
  <si>
    <t>от "_____" _________20___ № _______</t>
  </si>
  <si>
    <t>Расчет</t>
  </si>
  <si>
    <t>балансовой стоимости подлежащих приватизации активов</t>
  </si>
  <si>
    <t>тыс. руб.</t>
  </si>
  <si>
    <t>I. Активы</t>
  </si>
  <si>
    <t>1.1 Нематериальные активы</t>
  </si>
  <si>
    <t>1.2 Основные средства</t>
  </si>
  <si>
    <t>1.3 Незавершенное строительство</t>
  </si>
  <si>
    <t>1.4 Доходные вложения в материальные ценности</t>
  </si>
  <si>
    <t>1.5 Долгосрочные финансовые вложения</t>
  </si>
  <si>
    <t>1.6 Прочие внеоборотные активы</t>
  </si>
  <si>
    <t>1.7 Запасы</t>
  </si>
  <si>
    <t>1.8 Налог на добавленную стоимость по приобретенным ценностям</t>
  </si>
  <si>
    <t>1.9 Дебиторская задолженность</t>
  </si>
  <si>
    <t>1.10 Краткосрочные финансовые вложения</t>
  </si>
  <si>
    <t>1.11 Денежные средства</t>
  </si>
  <si>
    <t>1.12 Прочие оборотные активы</t>
  </si>
  <si>
    <t>Итого активов (сумма  пунктов1.1 - 1.12)</t>
  </si>
  <si>
    <t>2. Пассивы</t>
  </si>
  <si>
    <t>2.1 Заемные средства</t>
  </si>
  <si>
    <t>2.2 Отложенные налоговые обязательства</t>
  </si>
  <si>
    <t>2.3 Прочие долгосрочные обязательства</t>
  </si>
  <si>
    <t>2.4 Кредиторская задолженность</t>
  </si>
  <si>
    <t>2.5 Расчеты по диведендам</t>
  </si>
  <si>
    <t>2.6 Резервы предстоящих расходов</t>
  </si>
  <si>
    <t>2.7 Прочие краткосрочные обязательства</t>
  </si>
  <si>
    <t>Итого пассивов,  (сумма пунктов2.1- 2.7)</t>
  </si>
  <si>
    <t>3. Чистые активы (сумма активов минус сумма пассивов)</t>
  </si>
  <si>
    <t>4. Балансовая стоимость объектов, не подлежацих приватизации в составе имущественного комплекса предприятие</t>
  </si>
  <si>
    <r>
      <t xml:space="preserve">5. Стоимость подлежащих приватизации земельных участков </t>
    </r>
    <r>
      <rPr>
        <sz val="11"/>
        <rFont val="Times New Roman Cyr"/>
        <charset val="204"/>
      </rPr>
      <t>(кадастровая стоимость)</t>
    </r>
  </si>
  <si>
    <r>
      <t>БАЛАНСОВАЯ СТОИМОСТЬ, ПОДЛЕЖАЩИХ ПРИВАТИЗАЦИИ АКТИВОВ</t>
    </r>
    <r>
      <rPr>
        <b/>
        <sz val="11"/>
        <rFont val="Times New Roman Cyr"/>
        <family val="1"/>
        <charset val="204"/>
      </rPr>
      <t xml:space="preserve"> (пункт3-пункт4+пункт5)</t>
    </r>
  </si>
  <si>
    <t>Приложение № 4</t>
  </si>
  <si>
    <t>к ____________ департамента имущественных и земельных отношений  Воронежской области</t>
  </si>
  <si>
    <t>Перечень</t>
  </si>
  <si>
    <t>обременений (ограничений) имущества, включенного в состав подлежащего приватизации имущественного комплекса</t>
  </si>
  <si>
    <t>государственного унитарного предприятия     Воронежской области</t>
  </si>
  <si>
    <t xml:space="preserve">              </t>
  </si>
  <si>
    <t>Объект обременения (ограничения)</t>
  </si>
  <si>
    <t>Наименование обременения (ограничения)</t>
  </si>
  <si>
    <t>Наименование лица, в пользу которого устанавливается обременение (ограничение)</t>
  </si>
  <si>
    <t>Срок обременения (ограничения)</t>
  </si>
  <si>
    <t>Обременения в отношении объектов, не включенных в уставный капитал</t>
  </si>
  <si>
    <t>1.</t>
  </si>
  <si>
    <t>от 16.11.2010 № 1626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</si>
</sst>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-* #,##0_р_._-;\-* #,##0_р_._-;_-* &quot;-&quot;????_р_._-;_-@_-"/>
    <numFmt numFmtId="165" formatCode="_-* #,##0.0000_р_._-;\-* #,##0.0000_р_._-;_-* &quot;-&quot;????_р_._-;_-@_-"/>
    <numFmt numFmtId="166" formatCode="_-* #,##0_р_._-;\-* #,##0_р_._-;_-* &quot;-&quot;??_р_._-;_-@_-"/>
    <numFmt numFmtId="167" formatCode="00000"/>
    <numFmt numFmtId="168" formatCode="dd/mm/yy;@"/>
    <numFmt numFmtId="169" formatCode="0.0"/>
    <numFmt numFmtId="170" formatCode="#,##0.0"/>
    <numFmt numFmtId="171" formatCode="_-* #,##0.0_р_._-;\-* #,##0.0_р_._-;_-* &quot;-&quot;?_р_._-;_-@_-"/>
    <numFmt numFmtId="172" formatCode="#,##0_р_."/>
    <numFmt numFmtId="173" formatCode="[$-419]mmmm\ yyyy;@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Cyr"/>
      <charset val="204"/>
    </font>
    <font>
      <sz val="10"/>
      <name val="Times New Roman Cyr"/>
      <family val="1"/>
      <charset val="204"/>
    </font>
    <font>
      <sz val="9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b/>
      <i/>
      <sz val="11"/>
      <name val="Times New Roman Cyr"/>
      <charset val="204"/>
    </font>
    <font>
      <b/>
      <sz val="11"/>
      <name val="Times New Roman Cyr"/>
      <charset val="204"/>
    </font>
    <font>
      <b/>
      <i/>
      <sz val="12"/>
      <name val="Times New Roman Cyr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27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49" fontId="9" fillId="0" borderId="0" xfId="0" applyNumberFormat="1" applyFont="1" applyAlignment="1">
      <alignment horizontal="left" vertical="top"/>
    </xf>
    <xf numFmtId="1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horizontal="center" vertical="top"/>
    </xf>
    <xf numFmtId="167" fontId="9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9" fillId="0" borderId="0" xfId="0" applyNumberFormat="1" applyFont="1"/>
    <xf numFmtId="0" fontId="5" fillId="0" borderId="0" xfId="0" applyFont="1" applyAlignment="1">
      <alignment horizontal="left"/>
    </xf>
    <xf numFmtId="0" fontId="16" fillId="0" borderId="0" xfId="0" applyFont="1"/>
    <xf numFmtId="171" fontId="16" fillId="0" borderId="0" xfId="0" applyNumberFormat="1" applyFont="1" applyBorder="1"/>
    <xf numFmtId="169" fontId="17" fillId="0" borderId="0" xfId="0" applyNumberFormat="1" applyFont="1" applyBorder="1"/>
    <xf numFmtId="49" fontId="16" fillId="0" borderId="0" xfId="0" applyNumberFormat="1" applyFont="1" applyAlignment="1">
      <alignment horizontal="center"/>
    </xf>
    <xf numFmtId="171" fontId="9" fillId="0" borderId="0" xfId="0" applyNumberFormat="1" applyFont="1" applyBorder="1" applyAlignment="1">
      <alignment horizontal="left" indent="2"/>
    </xf>
    <xf numFmtId="0" fontId="16" fillId="0" borderId="0" xfId="0" applyFont="1" applyAlignment="1">
      <alignment horizontal="left"/>
    </xf>
    <xf numFmtId="49" fontId="2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0" xfId="0" applyNumberFormat="1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vertical="center" wrapText="1"/>
    </xf>
    <xf numFmtId="166" fontId="9" fillId="0" borderId="2" xfId="1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horizontal="center" vertical="top" wrapText="1"/>
    </xf>
    <xf numFmtId="167" fontId="8" fillId="0" borderId="2" xfId="0" applyNumberFormat="1" applyFont="1" applyBorder="1" applyAlignment="1">
      <alignment horizontal="center" vertical="top"/>
    </xf>
    <xf numFmtId="1" fontId="8" fillId="2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 horizontal="center" vertical="top"/>
    </xf>
    <xf numFmtId="1" fontId="9" fillId="2" borderId="2" xfId="0" applyNumberFormat="1" applyFont="1" applyFill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/>
    </xf>
    <xf numFmtId="167" fontId="10" fillId="0" borderId="2" xfId="0" applyNumberFormat="1" applyFont="1" applyBorder="1" applyAlignment="1">
      <alignment horizontal="center" vertical="top"/>
    </xf>
    <xf numFmtId="1" fontId="5" fillId="0" borderId="2" xfId="3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center" wrapText="1" shrinkToFit="1"/>
    </xf>
    <xf numFmtId="49" fontId="9" fillId="0" borderId="2" xfId="0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top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top" wrapText="1"/>
    </xf>
    <xf numFmtId="168" fontId="15" fillId="0" borderId="2" xfId="0" applyNumberFormat="1" applyFont="1" applyBorder="1" applyAlignment="1">
      <alignment horizontal="center" vertical="top" wrapText="1"/>
    </xf>
    <xf numFmtId="169" fontId="9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top"/>
    </xf>
    <xf numFmtId="168" fontId="9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49" fontId="1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left" vertical="top"/>
    </xf>
    <xf numFmtId="49" fontId="16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/>
    </xf>
    <xf numFmtId="1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 shrinkToFit="1"/>
    </xf>
    <xf numFmtId="1" fontId="8" fillId="0" borderId="2" xfId="0" applyNumberFormat="1" applyFont="1" applyBorder="1" applyAlignment="1">
      <alignment horizontal="center" vertical="top" wrapText="1" shrinkToFi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1" fontId="8" fillId="0" borderId="2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center" vertical="top"/>
    </xf>
    <xf numFmtId="167" fontId="9" fillId="0" borderId="0" xfId="0" applyNumberFormat="1" applyFont="1" applyBorder="1" applyAlignment="1">
      <alignment horizontal="center" vertical="top"/>
    </xf>
    <xf numFmtId="1" fontId="2" fillId="0" borderId="0" xfId="0" applyNumberFormat="1" applyFont="1" applyFill="1" applyBorder="1"/>
    <xf numFmtId="0" fontId="2" fillId="0" borderId="0" xfId="0" applyFont="1" applyBorder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top"/>
    </xf>
    <xf numFmtId="1" fontId="16" fillId="0" borderId="2" xfId="4" applyNumberFormat="1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top"/>
    </xf>
    <xf numFmtId="1" fontId="9" fillId="0" borderId="2" xfId="4" applyNumberFormat="1" applyFont="1" applyBorder="1" applyAlignment="1">
      <alignment horizontal="center" vertical="top" wrapText="1"/>
    </xf>
    <xf numFmtId="1" fontId="8" fillId="0" borderId="2" xfId="4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172" fontId="16" fillId="0" borderId="2" xfId="0" applyNumberFormat="1" applyFont="1" applyBorder="1" applyAlignment="1">
      <alignment horizontal="center" vertical="center" wrapText="1"/>
    </xf>
    <xf numFmtId="172" fontId="9" fillId="0" borderId="2" xfId="0" applyNumberFormat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10" fillId="0" borderId="2" xfId="0" quotePrefix="1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73" fontId="9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16" fillId="0" borderId="2" xfId="0" quotePrefix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16" fillId="0" borderId="2" xfId="4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" fontId="1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/>
    </xf>
    <xf numFmtId="0" fontId="16" fillId="0" borderId="0" xfId="0" applyFont="1"/>
    <xf numFmtId="1" fontId="9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18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2" xfId="0" applyFont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wrapText="1"/>
    </xf>
    <xf numFmtId="3" fontId="31" fillId="0" borderId="6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3" fontId="36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top"/>
    </xf>
  </cellXfs>
  <cellStyles count="5">
    <cellStyle name="Обычный" xfId="0" builtinId="0"/>
    <cellStyle name="Обычный_4" xfId="4"/>
    <cellStyle name="Обычный_акт1стр" xfId="2"/>
    <cellStyle name="Обычный_без до 10 тыс.1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8"/>
  <sheetViews>
    <sheetView tabSelected="1" workbookViewId="0">
      <selection activeCell="D3" sqref="D3:F3"/>
    </sheetView>
  </sheetViews>
  <sheetFormatPr defaultRowHeight="15"/>
  <cols>
    <col min="1" max="1" width="13.7109375" customWidth="1"/>
    <col min="2" max="2" width="24.28515625" customWidth="1"/>
    <col min="3" max="3" width="23" customWidth="1"/>
    <col min="4" max="4" width="17.42578125" customWidth="1"/>
    <col min="5" max="5" width="18.5703125" customWidth="1"/>
    <col min="6" max="6" width="19" customWidth="1"/>
    <col min="7" max="7" width="15.7109375" customWidth="1"/>
    <col min="9" max="9" width="1.5703125" customWidth="1"/>
  </cols>
  <sheetData>
    <row r="1" spans="1:6" ht="15.75">
      <c r="A1" s="1"/>
      <c r="B1" s="1"/>
      <c r="C1" s="1"/>
      <c r="D1" s="194" t="s">
        <v>0</v>
      </c>
      <c r="E1" s="194"/>
      <c r="F1" s="194"/>
    </row>
    <row r="2" spans="1:6" ht="15.75">
      <c r="A2" s="1"/>
      <c r="B2" s="1"/>
      <c r="C2" s="1"/>
      <c r="D2" s="195" t="s">
        <v>1</v>
      </c>
      <c r="E2" s="195"/>
      <c r="F2" s="195"/>
    </row>
    <row r="3" spans="1:6" ht="15.75">
      <c r="A3" s="1"/>
      <c r="B3" s="1"/>
      <c r="C3" s="1"/>
      <c r="D3" s="196" t="s">
        <v>911</v>
      </c>
      <c r="E3" s="196"/>
      <c r="F3" s="196"/>
    </row>
    <row r="4" spans="1:6" ht="15.75">
      <c r="A4" s="1"/>
      <c r="B4" s="1"/>
      <c r="C4" s="1"/>
      <c r="D4" s="2"/>
      <c r="E4" s="2"/>
      <c r="F4" s="2"/>
    </row>
    <row r="5" spans="1:6" ht="16.5">
      <c r="A5" s="197" t="s">
        <v>2</v>
      </c>
      <c r="B5" s="197"/>
      <c r="C5" s="197"/>
      <c r="D5" s="197"/>
      <c r="E5" s="197"/>
      <c r="F5" s="197"/>
    </row>
    <row r="6" spans="1:6" ht="16.5">
      <c r="A6" s="197" t="s">
        <v>3</v>
      </c>
      <c r="B6" s="197"/>
      <c r="C6" s="197"/>
      <c r="D6" s="197"/>
      <c r="E6" s="197"/>
      <c r="F6" s="197"/>
    </row>
    <row r="7" spans="1:6" ht="16.5">
      <c r="A7" s="198" t="s">
        <v>4</v>
      </c>
      <c r="B7" s="198"/>
      <c r="C7" s="198"/>
      <c r="D7" s="198"/>
      <c r="E7" s="198"/>
      <c r="F7" s="198"/>
    </row>
    <row r="8" spans="1:6">
      <c r="A8" s="1"/>
      <c r="B8" s="1"/>
      <c r="C8" s="1"/>
      <c r="D8" s="1"/>
      <c r="E8" s="1"/>
      <c r="F8" s="1"/>
    </row>
    <row r="9" spans="1:6" ht="17.25" thickBot="1">
      <c r="A9" s="204" t="s">
        <v>5</v>
      </c>
      <c r="B9" s="204"/>
      <c r="C9" s="3"/>
      <c r="D9" s="3"/>
      <c r="E9" s="3"/>
      <c r="F9" s="3"/>
    </row>
    <row r="10" spans="1:6" ht="127.5" thickTop="1" thickBot="1">
      <c r="A10" s="32" t="s">
        <v>6</v>
      </c>
      <c r="B10" s="32" t="s">
        <v>7</v>
      </c>
      <c r="C10" s="32" t="s">
        <v>8</v>
      </c>
      <c r="D10" s="32" t="s">
        <v>9</v>
      </c>
      <c r="E10" s="32" t="s">
        <v>10</v>
      </c>
      <c r="F10" s="32" t="s">
        <v>11</v>
      </c>
    </row>
    <row r="11" spans="1:6" ht="16.5" thickTop="1" thickBo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</row>
    <row r="12" spans="1:6" ht="17.25" thickTop="1" thickBot="1">
      <c r="A12" s="34" t="s">
        <v>12</v>
      </c>
      <c r="B12" s="35" t="s">
        <v>13</v>
      </c>
      <c r="C12" s="36"/>
      <c r="D12" s="36"/>
      <c r="E12" s="37"/>
      <c r="F12" s="38"/>
    </row>
    <row r="13" spans="1:6" ht="121.5" thickTop="1" thickBot="1">
      <c r="A13" s="46" t="s">
        <v>14</v>
      </c>
      <c r="B13" s="179" t="s">
        <v>15</v>
      </c>
      <c r="C13" s="39" t="s">
        <v>16</v>
      </c>
      <c r="D13" s="40" t="s">
        <v>17</v>
      </c>
      <c r="E13" s="41">
        <v>0.49280000000000002</v>
      </c>
      <c r="F13" s="151">
        <v>12682</v>
      </c>
    </row>
    <row r="14" spans="1:6" ht="33" thickTop="1" thickBot="1">
      <c r="A14" s="63" t="s">
        <v>18</v>
      </c>
      <c r="B14" s="192" t="s">
        <v>19</v>
      </c>
      <c r="C14" s="43"/>
      <c r="D14" s="44"/>
      <c r="E14" s="41"/>
      <c r="F14" s="45"/>
    </row>
    <row r="15" spans="1:6" ht="17.25" thickTop="1" thickBot="1">
      <c r="A15" s="63"/>
      <c r="B15" s="193" t="s">
        <v>20</v>
      </c>
      <c r="C15" s="43"/>
      <c r="D15" s="44"/>
      <c r="E15" s="41"/>
      <c r="F15" s="45"/>
    </row>
    <row r="16" spans="1:6" ht="16.5" thickTop="1" thickBot="1">
      <c r="A16" s="46"/>
      <c r="B16" s="47"/>
      <c r="C16" s="48"/>
      <c r="D16" s="43"/>
      <c r="E16" s="49"/>
      <c r="F16" s="50">
        <f>SUM(F13:F14)</f>
        <v>12682</v>
      </c>
    </row>
    <row r="17" spans="1:6" ht="16.5" thickTop="1" thickBot="1">
      <c r="A17" s="4"/>
      <c r="B17" s="4"/>
      <c r="C17" s="4"/>
      <c r="D17" s="4"/>
      <c r="E17" s="4"/>
      <c r="F17" s="4"/>
    </row>
    <row r="18" spans="1:6" ht="222" thickTop="1" thickBot="1">
      <c r="A18" s="51" t="s">
        <v>6</v>
      </c>
      <c r="B18" s="52" t="s">
        <v>21</v>
      </c>
      <c r="C18" s="53" t="s">
        <v>22</v>
      </c>
      <c r="D18" s="53" t="s">
        <v>23</v>
      </c>
      <c r="E18" s="53" t="s">
        <v>24</v>
      </c>
    </row>
    <row r="19" spans="1:6" ht="16.5" thickTop="1" thickBot="1">
      <c r="A19" s="54" t="s">
        <v>25</v>
      </c>
      <c r="B19" s="71" t="s">
        <v>26</v>
      </c>
      <c r="C19" s="56"/>
      <c r="D19" s="57" t="s">
        <v>27</v>
      </c>
      <c r="E19" s="58"/>
    </row>
    <row r="20" spans="1:6" ht="361.5" thickTop="1" thickBot="1">
      <c r="A20" s="72" t="s">
        <v>28</v>
      </c>
      <c r="B20" s="73" t="s">
        <v>29</v>
      </c>
      <c r="C20" s="59" t="s">
        <v>30</v>
      </c>
      <c r="D20" s="60" t="s">
        <v>31</v>
      </c>
      <c r="E20" s="61">
        <v>344.8</v>
      </c>
    </row>
    <row r="21" spans="1:6" ht="331.5" thickTop="1" thickBot="1">
      <c r="A21" s="72" t="s">
        <v>32</v>
      </c>
      <c r="B21" s="73" t="s">
        <v>33</v>
      </c>
      <c r="C21" s="59" t="s">
        <v>34</v>
      </c>
      <c r="D21" s="60" t="s">
        <v>31</v>
      </c>
      <c r="E21" s="61">
        <v>2</v>
      </c>
    </row>
    <row r="22" spans="1:6" ht="271.5" thickTop="1" thickBot="1">
      <c r="A22" s="72" t="s">
        <v>35</v>
      </c>
      <c r="B22" s="73" t="s">
        <v>36</v>
      </c>
      <c r="C22" s="59" t="s">
        <v>37</v>
      </c>
      <c r="D22" s="60" t="s">
        <v>38</v>
      </c>
      <c r="E22" s="62">
        <v>0</v>
      </c>
    </row>
    <row r="23" spans="1:6" ht="241.5" thickTop="1" thickBot="1">
      <c r="A23" s="72" t="s">
        <v>39</v>
      </c>
      <c r="B23" s="73" t="s">
        <v>40</v>
      </c>
      <c r="C23" s="59" t="s">
        <v>41</v>
      </c>
      <c r="D23" s="60" t="s">
        <v>42</v>
      </c>
      <c r="E23" s="61">
        <v>9.9</v>
      </c>
    </row>
    <row r="24" spans="1:6" ht="226.5" thickTop="1" thickBot="1">
      <c r="A24" s="72" t="s">
        <v>43</v>
      </c>
      <c r="B24" s="73" t="s">
        <v>44</v>
      </c>
      <c r="C24" s="59" t="s">
        <v>45</v>
      </c>
      <c r="D24" s="60" t="s">
        <v>31</v>
      </c>
      <c r="E24" s="61">
        <v>0</v>
      </c>
    </row>
    <row r="25" spans="1:6" ht="226.5" thickTop="1" thickBot="1">
      <c r="A25" s="72" t="s">
        <v>46</v>
      </c>
      <c r="B25" s="73" t="s">
        <v>47</v>
      </c>
      <c r="C25" s="59" t="s">
        <v>45</v>
      </c>
      <c r="D25" s="60" t="s">
        <v>31</v>
      </c>
      <c r="E25" s="61">
        <v>0.3</v>
      </c>
    </row>
    <row r="26" spans="1:6" ht="226.5" thickTop="1" thickBot="1">
      <c r="A26" s="72" t="s">
        <v>48</v>
      </c>
      <c r="B26" s="73" t="s">
        <v>49</v>
      </c>
      <c r="C26" s="59" t="s">
        <v>45</v>
      </c>
      <c r="D26" s="60" t="s">
        <v>38</v>
      </c>
      <c r="E26" s="61">
        <v>1</v>
      </c>
    </row>
    <row r="27" spans="1:6" ht="16.5" thickTop="1" thickBot="1">
      <c r="A27" s="205" t="s">
        <v>50</v>
      </c>
      <c r="B27" s="205"/>
      <c r="C27" s="63"/>
      <c r="D27" s="54"/>
      <c r="E27" s="64">
        <f>SUM(E20:E26)</f>
        <v>358</v>
      </c>
    </row>
    <row r="28" spans="1:6" ht="16.5" thickTop="1" thickBot="1">
      <c r="A28" s="54" t="s">
        <v>51</v>
      </c>
      <c r="B28" s="71" t="s">
        <v>52</v>
      </c>
      <c r="C28" s="65"/>
      <c r="D28" s="66"/>
      <c r="E28" s="67"/>
    </row>
    <row r="29" spans="1:6" ht="166.5" thickTop="1" thickBot="1">
      <c r="A29" s="72" t="s">
        <v>53</v>
      </c>
      <c r="B29" s="73" t="s">
        <v>54</v>
      </c>
      <c r="C29" s="68"/>
      <c r="D29" s="69"/>
      <c r="E29" s="67"/>
    </row>
    <row r="30" spans="1:6" ht="16.5" thickTop="1" thickBot="1">
      <c r="A30" s="72"/>
      <c r="B30" s="73" t="s">
        <v>55</v>
      </c>
      <c r="C30" s="68"/>
      <c r="D30" s="69"/>
      <c r="E30" s="67"/>
    </row>
    <row r="31" spans="1:6" ht="16.5" thickTop="1" thickBot="1">
      <c r="A31" s="205" t="s">
        <v>50</v>
      </c>
      <c r="B31" s="205"/>
      <c r="C31" s="70"/>
      <c r="D31" s="57"/>
      <c r="E31" s="58">
        <f>SUM(E29:E29)</f>
        <v>0</v>
      </c>
    </row>
    <row r="32" spans="1:6" ht="17.25" thickTop="1" thickBot="1">
      <c r="A32" s="206"/>
      <c r="B32" s="199"/>
      <c r="C32" s="5"/>
      <c r="D32" s="6"/>
      <c r="E32" s="7"/>
    </row>
    <row r="33" spans="1:5" ht="127.5" thickTop="1" thickBot="1">
      <c r="A33" s="51" t="s">
        <v>6</v>
      </c>
      <c r="B33" s="52" t="s">
        <v>56</v>
      </c>
      <c r="C33" s="53" t="s">
        <v>57</v>
      </c>
      <c r="D33" s="53" t="s">
        <v>58</v>
      </c>
      <c r="E33" s="53" t="s">
        <v>59</v>
      </c>
    </row>
    <row r="34" spans="1:5" ht="17.25" thickTop="1" thickBot="1">
      <c r="A34" s="54" t="s">
        <v>60</v>
      </c>
      <c r="B34" s="55" t="s">
        <v>61</v>
      </c>
      <c r="C34" s="74"/>
      <c r="D34" s="75"/>
      <c r="E34" s="76"/>
    </row>
    <row r="35" spans="1:5" ht="87" thickTop="1" thickBot="1">
      <c r="A35" s="54"/>
      <c r="B35" s="101" t="s">
        <v>62</v>
      </c>
      <c r="C35" s="77" t="s">
        <v>63</v>
      </c>
      <c r="D35" s="78">
        <v>1053</v>
      </c>
      <c r="E35" s="79">
        <v>0</v>
      </c>
    </row>
    <row r="36" spans="1:5" ht="87" thickTop="1" thickBot="1">
      <c r="A36" s="54"/>
      <c r="B36" s="107" t="s">
        <v>64</v>
      </c>
      <c r="C36" s="80" t="s">
        <v>65</v>
      </c>
      <c r="D36" s="78">
        <v>2023</v>
      </c>
      <c r="E36" s="79">
        <v>0</v>
      </c>
    </row>
    <row r="37" spans="1:5" ht="87" thickTop="1" thickBot="1">
      <c r="A37" s="54"/>
      <c r="B37" s="107" t="s">
        <v>66</v>
      </c>
      <c r="C37" s="77" t="s">
        <v>67</v>
      </c>
      <c r="D37" s="78">
        <v>1061</v>
      </c>
      <c r="E37" s="79">
        <v>0</v>
      </c>
    </row>
    <row r="38" spans="1:5" ht="87" thickTop="1" thickBot="1">
      <c r="A38" s="54"/>
      <c r="B38" s="107" t="s">
        <v>68</v>
      </c>
      <c r="C38" s="77" t="s">
        <v>69</v>
      </c>
      <c r="D38" s="78">
        <v>951</v>
      </c>
      <c r="E38" s="79">
        <v>0</v>
      </c>
    </row>
    <row r="39" spans="1:5" ht="72.75" thickTop="1" thickBot="1">
      <c r="A39" s="54"/>
      <c r="B39" s="107" t="s">
        <v>70</v>
      </c>
      <c r="C39" s="77" t="s">
        <v>71</v>
      </c>
      <c r="D39" s="78">
        <v>802</v>
      </c>
      <c r="E39" s="79">
        <v>0</v>
      </c>
    </row>
    <row r="40" spans="1:5" ht="101.25" thickTop="1" thickBot="1">
      <c r="A40" s="54"/>
      <c r="B40" s="107" t="s">
        <v>72</v>
      </c>
      <c r="C40" s="77" t="s">
        <v>73</v>
      </c>
      <c r="D40" s="78">
        <v>1069</v>
      </c>
      <c r="E40" s="81">
        <v>50</v>
      </c>
    </row>
    <row r="41" spans="1:5" ht="72.75" thickTop="1" thickBot="1">
      <c r="A41" s="54"/>
      <c r="B41" s="107" t="s">
        <v>74</v>
      </c>
      <c r="C41" s="77" t="s">
        <v>75</v>
      </c>
      <c r="D41" s="78">
        <v>2</v>
      </c>
      <c r="E41" s="79">
        <v>0</v>
      </c>
    </row>
    <row r="42" spans="1:5" ht="72.75" thickTop="1" thickBot="1">
      <c r="A42" s="54"/>
      <c r="B42" s="108" t="s">
        <v>76</v>
      </c>
      <c r="C42" s="80">
        <v>1977</v>
      </c>
      <c r="D42" s="78">
        <v>122</v>
      </c>
      <c r="E42" s="79">
        <v>0</v>
      </c>
    </row>
    <row r="43" spans="1:5" ht="72.75" thickTop="1" thickBot="1">
      <c r="A43" s="109"/>
      <c r="B43" s="110" t="s">
        <v>77</v>
      </c>
      <c r="C43" s="82">
        <v>1993</v>
      </c>
      <c r="D43" s="82">
        <v>1111</v>
      </c>
      <c r="E43" s="83">
        <v>0</v>
      </c>
    </row>
    <row r="44" spans="1:5" ht="16.5" thickTop="1" thickBot="1">
      <c r="A44" s="54" t="s">
        <v>78</v>
      </c>
      <c r="B44" s="71" t="s">
        <v>79</v>
      </c>
      <c r="C44" s="84"/>
      <c r="D44" s="66"/>
      <c r="E44" s="71"/>
    </row>
    <row r="45" spans="1:5" ht="16.5" thickTop="1" thickBot="1">
      <c r="A45" s="54"/>
      <c r="B45" s="111" t="s">
        <v>80</v>
      </c>
      <c r="C45" s="84"/>
      <c r="D45" s="66"/>
      <c r="E45" s="71"/>
    </row>
    <row r="46" spans="1:5" ht="16.5" thickTop="1" thickBot="1">
      <c r="A46" s="54"/>
      <c r="B46" s="112" t="s">
        <v>81</v>
      </c>
      <c r="C46" s="85">
        <v>25569</v>
      </c>
      <c r="D46" s="78">
        <v>177</v>
      </c>
      <c r="E46" s="86">
        <v>30.4</v>
      </c>
    </row>
    <row r="47" spans="1:5" ht="31.5" thickTop="1" thickBot="1">
      <c r="A47" s="54"/>
      <c r="B47" s="112" t="s">
        <v>82</v>
      </c>
      <c r="C47" s="85">
        <v>25569</v>
      </c>
      <c r="D47" s="78" t="s">
        <v>83</v>
      </c>
      <c r="E47" s="80">
        <v>0</v>
      </c>
    </row>
    <row r="48" spans="1:5" ht="16.5" thickTop="1" thickBot="1">
      <c r="A48" s="54"/>
      <c r="B48" s="112" t="s">
        <v>84</v>
      </c>
      <c r="C48" s="85">
        <v>25569</v>
      </c>
      <c r="D48" s="78" t="s">
        <v>85</v>
      </c>
      <c r="E48" s="80">
        <v>0</v>
      </c>
    </row>
    <row r="49" spans="1:5" ht="16.5" thickTop="1" thickBot="1">
      <c r="A49" s="54"/>
      <c r="B49" s="112" t="s">
        <v>86</v>
      </c>
      <c r="C49" s="85">
        <v>25569</v>
      </c>
      <c r="D49" s="78" t="s">
        <v>87</v>
      </c>
      <c r="E49" s="86">
        <v>2.5</v>
      </c>
    </row>
    <row r="50" spans="1:5" ht="16.5" thickTop="1" thickBot="1">
      <c r="A50" s="54"/>
      <c r="B50" s="111" t="s">
        <v>88</v>
      </c>
      <c r="C50" s="85"/>
      <c r="D50" s="66"/>
      <c r="E50" s="80"/>
    </row>
    <row r="51" spans="1:5" ht="16.5" thickTop="1" thickBot="1">
      <c r="A51" s="54"/>
      <c r="B51" s="112" t="s">
        <v>89</v>
      </c>
      <c r="C51" s="85">
        <v>29221</v>
      </c>
      <c r="D51" s="78">
        <v>311</v>
      </c>
      <c r="E51" s="80">
        <v>0</v>
      </c>
    </row>
    <row r="52" spans="1:5" ht="16.5" thickTop="1" thickBot="1">
      <c r="A52" s="54"/>
      <c r="B52" s="112" t="s">
        <v>90</v>
      </c>
      <c r="C52" s="85">
        <v>31413</v>
      </c>
      <c r="D52" s="78">
        <v>704</v>
      </c>
      <c r="E52" s="80">
        <v>0</v>
      </c>
    </row>
    <row r="53" spans="1:5" ht="16.5" thickTop="1" thickBot="1">
      <c r="A53" s="54"/>
      <c r="B53" s="112" t="s">
        <v>91</v>
      </c>
      <c r="C53" s="85">
        <v>25204</v>
      </c>
      <c r="D53" s="78" t="s">
        <v>92</v>
      </c>
      <c r="E53" s="80">
        <v>0</v>
      </c>
    </row>
    <row r="54" spans="1:5" ht="16.5" thickTop="1" thickBot="1">
      <c r="A54" s="54"/>
      <c r="B54" s="112" t="s">
        <v>93</v>
      </c>
      <c r="C54" s="85">
        <v>31413</v>
      </c>
      <c r="D54" s="78" t="s">
        <v>94</v>
      </c>
      <c r="E54" s="80">
        <v>0</v>
      </c>
    </row>
    <row r="55" spans="1:5" ht="16.5" thickTop="1" thickBot="1">
      <c r="A55" s="54"/>
      <c r="B55" s="112" t="s">
        <v>95</v>
      </c>
      <c r="C55" s="85">
        <v>31413</v>
      </c>
      <c r="D55" s="78" t="s">
        <v>96</v>
      </c>
      <c r="E55" s="80">
        <v>0</v>
      </c>
    </row>
    <row r="56" spans="1:5" ht="16.5" thickTop="1" thickBot="1">
      <c r="A56" s="54"/>
      <c r="B56" s="112" t="s">
        <v>97</v>
      </c>
      <c r="C56" s="85">
        <v>32509</v>
      </c>
      <c r="D56" s="78" t="s">
        <v>98</v>
      </c>
      <c r="E56" s="80">
        <v>0</v>
      </c>
    </row>
    <row r="57" spans="1:5" ht="16.5" thickTop="1" thickBot="1">
      <c r="A57" s="54"/>
      <c r="B57" s="112" t="s">
        <v>99</v>
      </c>
      <c r="C57" s="85">
        <v>38352</v>
      </c>
      <c r="D57" s="78" t="s">
        <v>100</v>
      </c>
      <c r="E57" s="80">
        <v>0</v>
      </c>
    </row>
    <row r="58" spans="1:5" ht="31.5" thickTop="1" thickBot="1">
      <c r="A58" s="54"/>
      <c r="B58" s="112" t="s">
        <v>101</v>
      </c>
      <c r="C58" s="85">
        <v>32143</v>
      </c>
      <c r="D58" s="78" t="s">
        <v>102</v>
      </c>
      <c r="E58" s="80">
        <v>0</v>
      </c>
    </row>
    <row r="59" spans="1:5" ht="16.5" thickTop="1" thickBot="1">
      <c r="A59" s="54"/>
      <c r="B59" s="112" t="s">
        <v>103</v>
      </c>
      <c r="C59" s="85">
        <v>31048</v>
      </c>
      <c r="D59" s="78" t="s">
        <v>104</v>
      </c>
      <c r="E59" s="80">
        <v>0</v>
      </c>
    </row>
    <row r="60" spans="1:5" ht="31.5" thickTop="1" thickBot="1">
      <c r="A60" s="54"/>
      <c r="B60" s="112" t="s">
        <v>105</v>
      </c>
      <c r="C60" s="85">
        <v>36892</v>
      </c>
      <c r="D60" s="78" t="s">
        <v>106</v>
      </c>
      <c r="E60" s="80">
        <v>0</v>
      </c>
    </row>
    <row r="61" spans="1:5" ht="16.5" thickTop="1" thickBot="1">
      <c r="A61" s="54"/>
      <c r="B61" s="112" t="s">
        <v>107</v>
      </c>
      <c r="C61" s="85">
        <v>31413</v>
      </c>
      <c r="D61" s="78" t="s">
        <v>108</v>
      </c>
      <c r="E61" s="80">
        <v>0</v>
      </c>
    </row>
    <row r="62" spans="1:5" ht="16.5" thickTop="1" thickBot="1">
      <c r="A62" s="54"/>
      <c r="B62" s="112" t="s">
        <v>109</v>
      </c>
      <c r="C62" s="85">
        <v>29221</v>
      </c>
      <c r="D62" s="78" t="s">
        <v>110</v>
      </c>
      <c r="E62" s="80">
        <v>0</v>
      </c>
    </row>
    <row r="63" spans="1:5" ht="31.5" thickTop="1" thickBot="1">
      <c r="A63" s="54"/>
      <c r="B63" s="112" t="s">
        <v>111</v>
      </c>
      <c r="C63" s="85">
        <v>27760</v>
      </c>
      <c r="D63" s="78" t="s">
        <v>112</v>
      </c>
      <c r="E63" s="80">
        <v>0</v>
      </c>
    </row>
    <row r="64" spans="1:5" ht="31.5" thickTop="1" thickBot="1">
      <c r="A64" s="54"/>
      <c r="B64" s="112" t="s">
        <v>113</v>
      </c>
      <c r="C64" s="85">
        <v>32143</v>
      </c>
      <c r="D64" s="78" t="s">
        <v>114</v>
      </c>
      <c r="E64" s="80">
        <v>0</v>
      </c>
    </row>
    <row r="65" spans="1:5" ht="31.5" thickTop="1" thickBot="1">
      <c r="A65" s="54"/>
      <c r="B65" s="112" t="s">
        <v>115</v>
      </c>
      <c r="C65" s="85">
        <v>32143</v>
      </c>
      <c r="D65" s="78" t="s">
        <v>116</v>
      </c>
      <c r="E65" s="80">
        <v>0</v>
      </c>
    </row>
    <row r="66" spans="1:5" ht="31.5" thickTop="1" thickBot="1">
      <c r="A66" s="54"/>
      <c r="B66" s="112" t="s">
        <v>117</v>
      </c>
      <c r="C66" s="85">
        <v>29587</v>
      </c>
      <c r="D66" s="78" t="s">
        <v>118</v>
      </c>
      <c r="E66" s="80">
        <v>0</v>
      </c>
    </row>
    <row r="67" spans="1:5" ht="16.5" thickTop="1" thickBot="1">
      <c r="A67" s="54"/>
      <c r="B67" s="112" t="s">
        <v>119</v>
      </c>
      <c r="C67" s="85">
        <v>32874</v>
      </c>
      <c r="D67" s="78" t="s">
        <v>120</v>
      </c>
      <c r="E67" s="80">
        <v>0</v>
      </c>
    </row>
    <row r="68" spans="1:5" ht="16.5" thickTop="1" thickBot="1">
      <c r="A68" s="54"/>
      <c r="B68" s="112" t="s">
        <v>121</v>
      </c>
      <c r="C68" s="85">
        <v>32143</v>
      </c>
      <c r="D68" s="78" t="s">
        <v>122</v>
      </c>
      <c r="E68" s="80">
        <v>0</v>
      </c>
    </row>
    <row r="69" spans="1:5" ht="31.5" thickTop="1" thickBot="1">
      <c r="A69" s="54"/>
      <c r="B69" s="112" t="s">
        <v>123</v>
      </c>
      <c r="C69" s="85">
        <v>32143</v>
      </c>
      <c r="D69" s="78" t="s">
        <v>124</v>
      </c>
      <c r="E69" s="80">
        <v>0</v>
      </c>
    </row>
    <row r="70" spans="1:5" ht="31.5" thickTop="1" thickBot="1">
      <c r="A70" s="54"/>
      <c r="B70" s="112" t="s">
        <v>123</v>
      </c>
      <c r="C70" s="85">
        <v>32143</v>
      </c>
      <c r="D70" s="78" t="s">
        <v>125</v>
      </c>
      <c r="E70" s="80">
        <v>0</v>
      </c>
    </row>
    <row r="71" spans="1:5" ht="31.5" thickTop="1" thickBot="1">
      <c r="A71" s="54"/>
      <c r="B71" s="112" t="s">
        <v>126</v>
      </c>
      <c r="C71" s="85">
        <v>32143</v>
      </c>
      <c r="D71" s="78" t="s">
        <v>127</v>
      </c>
      <c r="E71" s="80">
        <v>0</v>
      </c>
    </row>
    <row r="72" spans="1:5" ht="31.5" thickTop="1" thickBot="1">
      <c r="A72" s="54"/>
      <c r="B72" s="112" t="s">
        <v>126</v>
      </c>
      <c r="C72" s="85">
        <v>32143</v>
      </c>
      <c r="D72" s="78" t="s">
        <v>128</v>
      </c>
      <c r="E72" s="80">
        <v>0</v>
      </c>
    </row>
    <row r="73" spans="1:5" ht="46.5" thickTop="1" thickBot="1">
      <c r="A73" s="54"/>
      <c r="B73" s="113" t="s">
        <v>129</v>
      </c>
      <c r="C73" s="85">
        <v>27760</v>
      </c>
      <c r="D73" s="78" t="s">
        <v>130</v>
      </c>
      <c r="E73" s="80">
        <v>0</v>
      </c>
    </row>
    <row r="74" spans="1:5" ht="16.5" thickTop="1" thickBot="1">
      <c r="A74" s="54"/>
      <c r="B74" s="112" t="s">
        <v>131</v>
      </c>
      <c r="C74" s="85">
        <v>31413</v>
      </c>
      <c r="D74" s="78" t="s">
        <v>132</v>
      </c>
      <c r="E74" s="80">
        <v>0</v>
      </c>
    </row>
    <row r="75" spans="1:5" ht="16.5" thickTop="1" thickBot="1">
      <c r="A75" s="54"/>
      <c r="B75" s="112" t="s">
        <v>133</v>
      </c>
      <c r="C75" s="85">
        <v>31413</v>
      </c>
      <c r="D75" s="78" t="s">
        <v>134</v>
      </c>
      <c r="E75" s="80">
        <v>0</v>
      </c>
    </row>
    <row r="76" spans="1:5" ht="16.5" thickTop="1" thickBot="1">
      <c r="A76" s="54"/>
      <c r="B76" s="112" t="s">
        <v>135</v>
      </c>
      <c r="C76" s="85">
        <v>31413</v>
      </c>
      <c r="D76" s="78" t="s">
        <v>136</v>
      </c>
      <c r="E76" s="80">
        <v>0</v>
      </c>
    </row>
    <row r="77" spans="1:5" ht="16.5" thickTop="1" thickBot="1">
      <c r="A77" s="54"/>
      <c r="B77" s="112" t="s">
        <v>137</v>
      </c>
      <c r="C77" s="85">
        <v>31413</v>
      </c>
      <c r="D77" s="78" t="s">
        <v>138</v>
      </c>
      <c r="E77" s="80">
        <v>0</v>
      </c>
    </row>
    <row r="78" spans="1:5" ht="31.5" thickTop="1" thickBot="1">
      <c r="A78" s="54"/>
      <c r="B78" s="113" t="s">
        <v>139</v>
      </c>
      <c r="C78" s="85">
        <v>38313</v>
      </c>
      <c r="D78" s="78" t="s">
        <v>140</v>
      </c>
      <c r="E78" s="80">
        <v>0</v>
      </c>
    </row>
    <row r="79" spans="1:5" ht="46.5" thickTop="1" thickBot="1">
      <c r="A79" s="54"/>
      <c r="B79" s="113" t="s">
        <v>141</v>
      </c>
      <c r="C79" s="85">
        <v>29221</v>
      </c>
      <c r="D79" s="78" t="s">
        <v>142</v>
      </c>
      <c r="E79" s="80">
        <v>0</v>
      </c>
    </row>
    <row r="80" spans="1:5" ht="46.5" thickTop="1" thickBot="1">
      <c r="A80" s="54"/>
      <c r="B80" s="112" t="s">
        <v>143</v>
      </c>
      <c r="C80" s="85">
        <v>33970</v>
      </c>
      <c r="D80" s="78" t="s">
        <v>144</v>
      </c>
      <c r="E80" s="80">
        <v>0</v>
      </c>
    </row>
    <row r="81" spans="1:5" ht="16.5" thickTop="1" thickBot="1">
      <c r="A81" s="54"/>
      <c r="B81" s="112" t="s">
        <v>145</v>
      </c>
      <c r="C81" s="85">
        <v>31413</v>
      </c>
      <c r="D81" s="78" t="s">
        <v>146</v>
      </c>
      <c r="E81" s="80">
        <v>0</v>
      </c>
    </row>
    <row r="82" spans="1:5" ht="31.5" thickTop="1" thickBot="1">
      <c r="A82" s="54"/>
      <c r="B82" s="112" t="s">
        <v>147</v>
      </c>
      <c r="C82" s="85">
        <v>28126</v>
      </c>
      <c r="D82" s="78" t="s">
        <v>148</v>
      </c>
      <c r="E82" s="80">
        <v>0</v>
      </c>
    </row>
    <row r="83" spans="1:5" ht="46.5" thickTop="1" thickBot="1">
      <c r="A83" s="54"/>
      <c r="B83" s="112" t="s">
        <v>149</v>
      </c>
      <c r="C83" s="85">
        <v>27395</v>
      </c>
      <c r="D83" s="78" t="s">
        <v>150</v>
      </c>
      <c r="E83" s="80">
        <v>0</v>
      </c>
    </row>
    <row r="84" spans="1:5" ht="46.5" thickTop="1" thickBot="1">
      <c r="A84" s="54"/>
      <c r="B84" s="112" t="s">
        <v>151</v>
      </c>
      <c r="C84" s="85">
        <v>29221</v>
      </c>
      <c r="D84" s="78" t="s">
        <v>152</v>
      </c>
      <c r="E84" s="80">
        <v>0</v>
      </c>
    </row>
    <row r="85" spans="1:5" ht="46.5" thickTop="1" thickBot="1">
      <c r="A85" s="54"/>
      <c r="B85" s="112" t="s">
        <v>153</v>
      </c>
      <c r="C85" s="85">
        <v>34060</v>
      </c>
      <c r="D85" s="78" t="s">
        <v>154</v>
      </c>
      <c r="E85" s="80">
        <v>0</v>
      </c>
    </row>
    <row r="86" spans="1:5" ht="16.5" thickTop="1" thickBot="1">
      <c r="A86" s="54"/>
      <c r="B86" s="112" t="s">
        <v>155</v>
      </c>
      <c r="C86" s="85">
        <v>31413</v>
      </c>
      <c r="D86" s="78" t="s">
        <v>156</v>
      </c>
      <c r="E86" s="80">
        <v>0</v>
      </c>
    </row>
    <row r="87" spans="1:5" ht="31.5" thickTop="1" thickBot="1">
      <c r="A87" s="54"/>
      <c r="B87" s="112" t="s">
        <v>157</v>
      </c>
      <c r="C87" s="85">
        <v>24108</v>
      </c>
      <c r="D87" s="78" t="s">
        <v>158</v>
      </c>
      <c r="E87" s="80">
        <v>0</v>
      </c>
    </row>
    <row r="88" spans="1:5" ht="46.5" thickTop="1" thickBot="1">
      <c r="A88" s="54"/>
      <c r="B88" s="112" t="s">
        <v>159</v>
      </c>
      <c r="C88" s="85">
        <v>22647</v>
      </c>
      <c r="D88" s="78" t="s">
        <v>160</v>
      </c>
      <c r="E88" s="80">
        <v>0</v>
      </c>
    </row>
    <row r="89" spans="1:5" ht="31.5" thickTop="1" thickBot="1">
      <c r="A89" s="54"/>
      <c r="B89" s="112" t="s">
        <v>161</v>
      </c>
      <c r="C89" s="85">
        <v>25569</v>
      </c>
      <c r="D89" s="78" t="s">
        <v>162</v>
      </c>
      <c r="E89" s="80">
        <v>0</v>
      </c>
    </row>
    <row r="90" spans="1:5" ht="46.5" thickTop="1" thickBot="1">
      <c r="A90" s="54"/>
      <c r="B90" s="112" t="s">
        <v>163</v>
      </c>
      <c r="C90" s="85">
        <v>29952</v>
      </c>
      <c r="D90" s="78" t="s">
        <v>164</v>
      </c>
      <c r="E90" s="80">
        <v>0</v>
      </c>
    </row>
    <row r="91" spans="1:5" ht="46.5" thickTop="1" thickBot="1">
      <c r="A91" s="54"/>
      <c r="B91" s="112" t="s">
        <v>165</v>
      </c>
      <c r="C91" s="85">
        <v>27030</v>
      </c>
      <c r="D91" s="78" t="s">
        <v>166</v>
      </c>
      <c r="E91" s="80">
        <v>0</v>
      </c>
    </row>
    <row r="92" spans="1:5" ht="31.5" thickTop="1" thickBot="1">
      <c r="A92" s="54"/>
      <c r="B92" s="112" t="s">
        <v>167</v>
      </c>
      <c r="C92" s="85">
        <v>29587</v>
      </c>
      <c r="D92" s="78" t="s">
        <v>168</v>
      </c>
      <c r="E92" s="80">
        <v>0</v>
      </c>
    </row>
    <row r="93" spans="1:5" ht="31.5" thickTop="1" thickBot="1">
      <c r="A93" s="54"/>
      <c r="B93" s="112" t="s">
        <v>169</v>
      </c>
      <c r="C93" s="85">
        <v>29587</v>
      </c>
      <c r="D93" s="78" t="s">
        <v>170</v>
      </c>
      <c r="E93" s="80">
        <v>0</v>
      </c>
    </row>
    <row r="94" spans="1:5" ht="31.5" thickTop="1" thickBot="1">
      <c r="A94" s="54"/>
      <c r="B94" s="112" t="s">
        <v>171</v>
      </c>
      <c r="C94" s="85">
        <v>30317</v>
      </c>
      <c r="D94" s="78" t="s">
        <v>172</v>
      </c>
      <c r="E94" s="80">
        <v>0</v>
      </c>
    </row>
    <row r="95" spans="1:5" ht="61.5" thickTop="1" thickBot="1">
      <c r="A95" s="54"/>
      <c r="B95" s="112" t="s">
        <v>173</v>
      </c>
      <c r="C95" s="85">
        <v>19725</v>
      </c>
      <c r="D95" s="78" t="s">
        <v>174</v>
      </c>
      <c r="E95" s="80">
        <v>0</v>
      </c>
    </row>
    <row r="96" spans="1:5" ht="46.5" thickTop="1" thickBot="1">
      <c r="A96" s="54"/>
      <c r="B96" s="112" t="s">
        <v>175</v>
      </c>
      <c r="C96" s="85">
        <v>30317</v>
      </c>
      <c r="D96" s="78" t="s">
        <v>176</v>
      </c>
      <c r="E96" s="80">
        <v>0</v>
      </c>
    </row>
    <row r="97" spans="1:5" ht="46.5" thickTop="1" thickBot="1">
      <c r="A97" s="54"/>
      <c r="B97" s="112" t="s">
        <v>177</v>
      </c>
      <c r="C97" s="85">
        <v>28856</v>
      </c>
      <c r="D97" s="78" t="s">
        <v>178</v>
      </c>
      <c r="E97" s="80">
        <v>0</v>
      </c>
    </row>
    <row r="98" spans="1:5" ht="46.5" thickTop="1" thickBot="1">
      <c r="A98" s="54"/>
      <c r="B98" s="112" t="s">
        <v>179</v>
      </c>
      <c r="C98" s="85">
        <v>24108</v>
      </c>
      <c r="D98" s="78" t="s">
        <v>180</v>
      </c>
      <c r="E98" s="80">
        <v>0</v>
      </c>
    </row>
    <row r="99" spans="1:5" ht="16.5" thickTop="1" thickBot="1">
      <c r="A99" s="54"/>
      <c r="B99" s="112" t="s">
        <v>181</v>
      </c>
      <c r="C99" s="85">
        <v>32143</v>
      </c>
      <c r="D99" s="78" t="s">
        <v>182</v>
      </c>
      <c r="E99" s="80">
        <v>0</v>
      </c>
    </row>
    <row r="100" spans="1:5" ht="16.5" thickTop="1" thickBot="1">
      <c r="A100" s="54"/>
      <c r="B100" s="112" t="s">
        <v>183</v>
      </c>
      <c r="C100" s="85">
        <v>31048</v>
      </c>
      <c r="D100" s="78" t="s">
        <v>184</v>
      </c>
      <c r="E100" s="80">
        <v>0</v>
      </c>
    </row>
    <row r="101" spans="1:5" ht="16.5" thickTop="1" thickBot="1">
      <c r="A101" s="54"/>
      <c r="B101" s="112" t="s">
        <v>185</v>
      </c>
      <c r="C101" s="85">
        <v>27760</v>
      </c>
      <c r="D101" s="78" t="s">
        <v>186</v>
      </c>
      <c r="E101" s="80">
        <v>0</v>
      </c>
    </row>
    <row r="102" spans="1:5" ht="16.5" thickTop="1" thickBot="1">
      <c r="A102" s="54"/>
      <c r="B102" s="112" t="s">
        <v>185</v>
      </c>
      <c r="C102" s="85">
        <v>27395</v>
      </c>
      <c r="D102" s="78" t="s">
        <v>187</v>
      </c>
      <c r="E102" s="80">
        <v>0</v>
      </c>
    </row>
    <row r="103" spans="1:5" ht="31.5" thickTop="1" thickBot="1">
      <c r="A103" s="54"/>
      <c r="B103" s="112" t="s">
        <v>188</v>
      </c>
      <c r="C103" s="85">
        <v>29587</v>
      </c>
      <c r="D103" s="78" t="s">
        <v>189</v>
      </c>
      <c r="E103" s="80">
        <v>0</v>
      </c>
    </row>
    <row r="104" spans="1:5" ht="31.5" thickTop="1" thickBot="1">
      <c r="A104" s="54"/>
      <c r="B104" s="112" t="s">
        <v>190</v>
      </c>
      <c r="C104" s="85">
        <v>29221</v>
      </c>
      <c r="D104" s="78" t="s">
        <v>191</v>
      </c>
      <c r="E104" s="80">
        <v>0</v>
      </c>
    </row>
    <row r="105" spans="1:5" ht="16.5" thickTop="1" thickBot="1">
      <c r="A105" s="54"/>
      <c r="B105" s="112" t="s">
        <v>192</v>
      </c>
      <c r="C105" s="85">
        <v>25934</v>
      </c>
      <c r="D105" s="78" t="s">
        <v>193</v>
      </c>
      <c r="E105" s="80">
        <v>0</v>
      </c>
    </row>
    <row r="106" spans="1:5" ht="16.5" thickTop="1" thickBot="1">
      <c r="A106" s="54"/>
      <c r="B106" s="112" t="s">
        <v>194</v>
      </c>
      <c r="C106" s="85">
        <v>29952</v>
      </c>
      <c r="D106" s="78" t="s">
        <v>195</v>
      </c>
      <c r="E106" s="80">
        <v>0</v>
      </c>
    </row>
    <row r="107" spans="1:5" ht="16.5" thickTop="1" thickBot="1">
      <c r="A107" s="54"/>
      <c r="B107" s="112" t="s">
        <v>196</v>
      </c>
      <c r="C107" s="85">
        <v>31048</v>
      </c>
      <c r="D107" s="78" t="s">
        <v>197</v>
      </c>
      <c r="E107" s="80">
        <v>0</v>
      </c>
    </row>
    <row r="108" spans="1:5" ht="16.5" thickTop="1" thickBot="1">
      <c r="A108" s="54" t="s">
        <v>198</v>
      </c>
      <c r="B108" s="71" t="s">
        <v>199</v>
      </c>
      <c r="C108" s="71"/>
      <c r="D108" s="87"/>
      <c r="E108" s="71"/>
    </row>
    <row r="109" spans="1:5" ht="16.5" thickTop="1" thickBot="1">
      <c r="A109" s="54"/>
      <c r="B109" s="71" t="s">
        <v>55</v>
      </c>
      <c r="C109" s="71"/>
      <c r="D109" s="87"/>
      <c r="E109" s="71"/>
    </row>
    <row r="110" spans="1:5" ht="16.5" thickTop="1" thickBot="1">
      <c r="A110" s="54" t="s">
        <v>200</v>
      </c>
      <c r="B110" s="71" t="s">
        <v>201</v>
      </c>
      <c r="C110" s="71"/>
      <c r="D110" s="87"/>
      <c r="E110" s="71"/>
    </row>
    <row r="111" spans="1:5" ht="61.5" thickTop="1" thickBot="1">
      <c r="A111" s="54"/>
      <c r="B111" s="112" t="s">
        <v>202</v>
      </c>
      <c r="C111" s="85">
        <v>38352</v>
      </c>
      <c r="D111" s="78" t="s">
        <v>203</v>
      </c>
      <c r="E111" s="80">
        <v>0</v>
      </c>
    </row>
    <row r="112" spans="1:5" ht="61.5" thickTop="1" thickBot="1">
      <c r="A112" s="54"/>
      <c r="B112" s="112" t="s">
        <v>204</v>
      </c>
      <c r="C112" s="85">
        <v>38352</v>
      </c>
      <c r="D112" s="78" t="s">
        <v>205</v>
      </c>
      <c r="E112" s="80">
        <v>0</v>
      </c>
    </row>
    <row r="113" spans="1:5" ht="61.5" thickTop="1" thickBot="1">
      <c r="A113" s="54"/>
      <c r="B113" s="112" t="s">
        <v>206</v>
      </c>
      <c r="C113" s="85">
        <v>38399</v>
      </c>
      <c r="D113" s="78" t="s">
        <v>207</v>
      </c>
      <c r="E113" s="80">
        <v>0</v>
      </c>
    </row>
    <row r="114" spans="1:5" ht="61.5" thickTop="1" thickBot="1">
      <c r="A114" s="54"/>
      <c r="B114" s="112" t="s">
        <v>208</v>
      </c>
      <c r="C114" s="85">
        <v>38595</v>
      </c>
      <c r="D114" s="78" t="s">
        <v>209</v>
      </c>
      <c r="E114" s="80">
        <v>0</v>
      </c>
    </row>
    <row r="115" spans="1:5" ht="61.5" thickTop="1" thickBot="1">
      <c r="A115" s="54"/>
      <c r="B115" s="112" t="s">
        <v>210</v>
      </c>
      <c r="C115" s="85">
        <v>38595</v>
      </c>
      <c r="D115" s="78" t="s">
        <v>211</v>
      </c>
      <c r="E115" s="80">
        <v>0</v>
      </c>
    </row>
    <row r="116" spans="1:5" ht="61.5" thickTop="1" thickBot="1">
      <c r="A116" s="54"/>
      <c r="B116" s="112" t="s">
        <v>212</v>
      </c>
      <c r="C116" s="85">
        <v>38352</v>
      </c>
      <c r="D116" s="78" t="s">
        <v>213</v>
      </c>
      <c r="E116" s="80">
        <v>0</v>
      </c>
    </row>
    <row r="117" spans="1:5" ht="61.5" thickTop="1" thickBot="1">
      <c r="A117" s="54"/>
      <c r="B117" s="112" t="s">
        <v>214</v>
      </c>
      <c r="C117" s="85">
        <v>40190</v>
      </c>
      <c r="D117" s="78" t="s">
        <v>215</v>
      </c>
      <c r="E117" s="88">
        <v>33</v>
      </c>
    </row>
    <row r="118" spans="1:5" ht="46.5" thickTop="1" thickBot="1">
      <c r="A118" s="54"/>
      <c r="B118" s="112" t="s">
        <v>216</v>
      </c>
      <c r="C118" s="85">
        <v>37986</v>
      </c>
      <c r="D118" s="78" t="s">
        <v>217</v>
      </c>
      <c r="E118" s="80">
        <v>0</v>
      </c>
    </row>
    <row r="119" spans="1:5" ht="31.5" thickTop="1" thickBot="1">
      <c r="A119" s="54"/>
      <c r="B119" s="112" t="s">
        <v>218</v>
      </c>
      <c r="C119" s="85">
        <v>38352</v>
      </c>
      <c r="D119" s="78" t="s">
        <v>219</v>
      </c>
      <c r="E119" s="80">
        <v>0</v>
      </c>
    </row>
    <row r="120" spans="1:5" ht="31.5" thickTop="1" thickBot="1">
      <c r="A120" s="54"/>
      <c r="B120" s="112" t="s">
        <v>220</v>
      </c>
      <c r="C120" s="85">
        <v>39082</v>
      </c>
      <c r="D120" s="78" t="s">
        <v>221</v>
      </c>
      <c r="E120" s="88">
        <v>7.3</v>
      </c>
    </row>
    <row r="121" spans="1:5" ht="61.5" thickTop="1" thickBot="1">
      <c r="A121" s="54"/>
      <c r="B121" s="112" t="s">
        <v>222</v>
      </c>
      <c r="C121" s="85">
        <v>38973</v>
      </c>
      <c r="D121" s="78" t="s">
        <v>223</v>
      </c>
      <c r="E121" s="88">
        <v>6.8</v>
      </c>
    </row>
    <row r="122" spans="1:5" ht="46.5" thickTop="1" thickBot="1">
      <c r="A122" s="54"/>
      <c r="B122" s="112" t="s">
        <v>224</v>
      </c>
      <c r="C122" s="85">
        <v>38904</v>
      </c>
      <c r="D122" s="78" t="s">
        <v>225</v>
      </c>
      <c r="E122" s="88">
        <v>4.5</v>
      </c>
    </row>
    <row r="123" spans="1:5" ht="46.5" thickTop="1" thickBot="1">
      <c r="A123" s="54"/>
      <c r="B123" s="112" t="s">
        <v>226</v>
      </c>
      <c r="C123" s="85">
        <v>37986</v>
      </c>
      <c r="D123" s="78" t="s">
        <v>227</v>
      </c>
      <c r="E123" s="80">
        <v>0</v>
      </c>
    </row>
    <row r="124" spans="1:5" ht="44.25" thickTop="1" thickBot="1">
      <c r="A124" s="54" t="s">
        <v>228</v>
      </c>
      <c r="B124" s="114" t="s">
        <v>229</v>
      </c>
      <c r="C124" s="83"/>
      <c r="D124" s="87"/>
      <c r="E124" s="71"/>
    </row>
    <row r="125" spans="1:5" ht="16.5" thickTop="1" thickBot="1">
      <c r="A125" s="54"/>
      <c r="B125" s="112" t="s">
        <v>230</v>
      </c>
      <c r="C125" s="89">
        <v>36892</v>
      </c>
      <c r="D125" s="78" t="s">
        <v>231</v>
      </c>
      <c r="E125" s="80">
        <v>0</v>
      </c>
    </row>
    <row r="126" spans="1:5" ht="16.5" thickTop="1" thickBot="1">
      <c r="A126" s="54"/>
      <c r="B126" s="112" t="s">
        <v>230</v>
      </c>
      <c r="C126" s="89">
        <v>36892</v>
      </c>
      <c r="D126" s="78" t="s">
        <v>232</v>
      </c>
      <c r="E126" s="80">
        <v>0</v>
      </c>
    </row>
    <row r="127" spans="1:5" ht="16.5" thickTop="1" thickBot="1">
      <c r="A127" s="54"/>
      <c r="B127" s="112" t="s">
        <v>233</v>
      </c>
      <c r="C127" s="89">
        <v>38352</v>
      </c>
      <c r="D127" s="78" t="s">
        <v>234</v>
      </c>
      <c r="E127" s="80">
        <v>0</v>
      </c>
    </row>
    <row r="128" spans="1:5" ht="16.5" thickTop="1" thickBot="1">
      <c r="A128" s="54"/>
      <c r="B128" s="112" t="s">
        <v>235</v>
      </c>
      <c r="C128" s="89">
        <v>36892</v>
      </c>
      <c r="D128" s="78" t="s">
        <v>236</v>
      </c>
      <c r="E128" s="80">
        <v>0</v>
      </c>
    </row>
    <row r="129" spans="1:5" ht="16.5" thickTop="1" thickBot="1">
      <c r="A129" s="54"/>
      <c r="B129" s="112" t="s">
        <v>235</v>
      </c>
      <c r="C129" s="89">
        <v>36892</v>
      </c>
      <c r="D129" s="78" t="s">
        <v>237</v>
      </c>
      <c r="E129" s="80">
        <v>0</v>
      </c>
    </row>
    <row r="130" spans="1:5" ht="31.5" thickTop="1" thickBot="1">
      <c r="A130" s="54"/>
      <c r="B130" s="112" t="s">
        <v>238</v>
      </c>
      <c r="C130" s="89">
        <v>38352</v>
      </c>
      <c r="D130" s="78" t="s">
        <v>239</v>
      </c>
      <c r="E130" s="80">
        <v>0</v>
      </c>
    </row>
    <row r="131" spans="1:5" ht="31.5" thickTop="1" thickBot="1">
      <c r="A131" s="54"/>
      <c r="B131" s="112" t="s">
        <v>238</v>
      </c>
      <c r="C131" s="89">
        <v>38352</v>
      </c>
      <c r="D131" s="78" t="s">
        <v>240</v>
      </c>
      <c r="E131" s="80">
        <v>0</v>
      </c>
    </row>
    <row r="132" spans="1:5" ht="16.5" thickTop="1" thickBot="1">
      <c r="A132" s="54"/>
      <c r="B132" s="112" t="s">
        <v>241</v>
      </c>
      <c r="C132" s="89">
        <v>37539</v>
      </c>
      <c r="D132" s="78" t="s">
        <v>242</v>
      </c>
      <c r="E132" s="80">
        <v>0</v>
      </c>
    </row>
    <row r="133" spans="1:5" ht="31.5" thickTop="1" thickBot="1">
      <c r="A133" s="54"/>
      <c r="B133" s="112" t="s">
        <v>243</v>
      </c>
      <c r="C133" s="89">
        <v>37257</v>
      </c>
      <c r="D133" s="78" t="s">
        <v>244</v>
      </c>
      <c r="E133" s="80">
        <v>0</v>
      </c>
    </row>
    <row r="134" spans="1:5" ht="16.5" thickTop="1" thickBot="1">
      <c r="A134" s="54"/>
      <c r="B134" s="112" t="s">
        <v>245</v>
      </c>
      <c r="C134" s="89">
        <v>37257</v>
      </c>
      <c r="D134" s="78" t="s">
        <v>246</v>
      </c>
      <c r="E134" s="80">
        <v>0</v>
      </c>
    </row>
    <row r="135" spans="1:5" ht="16.5" thickTop="1" thickBot="1">
      <c r="A135" s="54"/>
      <c r="B135" s="112" t="s">
        <v>247</v>
      </c>
      <c r="C135" s="89">
        <v>29587</v>
      </c>
      <c r="D135" s="78" t="s">
        <v>248</v>
      </c>
      <c r="E135" s="80">
        <v>0</v>
      </c>
    </row>
    <row r="136" spans="1:5" ht="16.5" thickTop="1" thickBot="1">
      <c r="A136" s="54" t="s">
        <v>249</v>
      </c>
      <c r="B136" s="71" t="s">
        <v>250</v>
      </c>
      <c r="C136" s="89"/>
      <c r="D136" s="78"/>
      <c r="E136" s="80"/>
    </row>
    <row r="137" spans="1:5" ht="46.5" thickTop="1" thickBot="1">
      <c r="A137" s="54"/>
      <c r="B137" s="112" t="s">
        <v>251</v>
      </c>
      <c r="C137" s="89">
        <v>39525</v>
      </c>
      <c r="D137" s="78" t="s">
        <v>252</v>
      </c>
      <c r="E137" s="86">
        <v>42.4</v>
      </c>
    </row>
    <row r="138" spans="1:5" ht="31.5" thickTop="1" thickBot="1">
      <c r="A138" s="54"/>
      <c r="B138" s="112" t="s">
        <v>253</v>
      </c>
      <c r="C138" s="89">
        <v>39483</v>
      </c>
      <c r="D138" s="78" t="s">
        <v>254</v>
      </c>
      <c r="E138" s="86">
        <v>6.5</v>
      </c>
    </row>
    <row r="139" spans="1:5" ht="31.5" thickTop="1" thickBot="1">
      <c r="A139" s="54"/>
      <c r="B139" s="112" t="s">
        <v>255</v>
      </c>
      <c r="C139" s="89">
        <v>39427</v>
      </c>
      <c r="D139" s="78" t="s">
        <v>256</v>
      </c>
      <c r="E139" s="86">
        <v>16.600000000000001</v>
      </c>
    </row>
    <row r="140" spans="1:5" ht="17.25" thickTop="1" thickBot="1">
      <c r="A140" s="205" t="s">
        <v>257</v>
      </c>
      <c r="B140" s="205"/>
      <c r="C140" s="74"/>
      <c r="D140" s="74"/>
      <c r="E140" s="90">
        <f>SUM(E35:E139)</f>
        <v>200</v>
      </c>
    </row>
    <row r="141" spans="1:5" ht="17.25" thickTop="1" thickBot="1">
      <c r="A141" s="207" t="s">
        <v>258</v>
      </c>
      <c r="B141" s="207"/>
      <c r="C141" s="207"/>
      <c r="D141" s="207"/>
      <c r="E141" s="90">
        <f>E27+E31+E140</f>
        <v>558</v>
      </c>
    </row>
    <row r="142" spans="1:5" ht="15.75" thickTop="1">
      <c r="A142" s="115"/>
      <c r="B142" s="116"/>
      <c r="C142" s="117"/>
      <c r="D142" s="118"/>
      <c r="E142" s="119"/>
    </row>
    <row r="143" spans="1:5" ht="15.75">
      <c r="A143" s="199"/>
      <c r="B143" s="199"/>
      <c r="C143" s="117"/>
      <c r="D143" s="200"/>
      <c r="E143" s="200"/>
    </row>
    <row r="144" spans="1:5" ht="15.75" thickBot="1">
      <c r="A144" s="6"/>
      <c r="B144" s="120"/>
      <c r="C144" s="6"/>
      <c r="D144" s="6"/>
      <c r="E144" s="6"/>
    </row>
    <row r="145" spans="1:5" ht="17.25" thickTop="1" thickBot="1">
      <c r="A145" s="201" t="s">
        <v>259</v>
      </c>
      <c r="B145" s="201"/>
      <c r="C145" s="91"/>
      <c r="D145" s="91"/>
      <c r="E145" s="91"/>
    </row>
    <row r="146" spans="1:5" ht="16.5" thickTop="1" thickBot="1">
      <c r="A146" s="91"/>
      <c r="B146" s="92"/>
      <c r="C146" s="91"/>
      <c r="D146" s="91"/>
      <c r="E146" s="91"/>
    </row>
    <row r="147" spans="1:5" ht="121.5" thickTop="1" thickBot="1">
      <c r="A147" s="93" t="s">
        <v>6</v>
      </c>
      <c r="B147" s="94" t="s">
        <v>260</v>
      </c>
      <c r="C147" s="94" t="s">
        <v>261</v>
      </c>
      <c r="D147" s="94" t="s">
        <v>262</v>
      </c>
      <c r="E147" s="94" t="s">
        <v>263</v>
      </c>
    </row>
    <row r="148" spans="1:5" ht="16.5" thickTop="1" thickBot="1">
      <c r="A148" s="95">
        <v>1</v>
      </c>
      <c r="B148" s="96">
        <v>2</v>
      </c>
      <c r="C148" s="95">
        <v>3</v>
      </c>
      <c r="D148" s="95">
        <v>4</v>
      </c>
      <c r="E148" s="95">
        <v>5</v>
      </c>
    </row>
    <row r="149" spans="1:5" ht="16.5" thickTop="1" thickBot="1">
      <c r="A149" s="98" t="s">
        <v>264</v>
      </c>
      <c r="B149" s="121" t="s">
        <v>265</v>
      </c>
      <c r="C149" s="98" t="s">
        <v>266</v>
      </c>
      <c r="D149" s="98" t="s">
        <v>266</v>
      </c>
      <c r="E149" s="98" t="s">
        <v>266</v>
      </c>
    </row>
    <row r="150" spans="1:5" ht="16.5" thickTop="1" thickBot="1">
      <c r="A150" s="98"/>
      <c r="B150" s="122" t="s">
        <v>55</v>
      </c>
      <c r="C150" s="69"/>
      <c r="D150" s="69"/>
      <c r="E150" s="42"/>
    </row>
    <row r="151" spans="1:5" ht="16.5" thickTop="1" thickBot="1">
      <c r="A151" s="98" t="s">
        <v>267</v>
      </c>
      <c r="B151" s="121" t="s">
        <v>268</v>
      </c>
      <c r="C151" s="98" t="s">
        <v>266</v>
      </c>
      <c r="D151" s="98" t="s">
        <v>266</v>
      </c>
      <c r="E151" s="98" t="s">
        <v>266</v>
      </c>
    </row>
    <row r="152" spans="1:5" ht="16.5" thickTop="1" thickBot="1">
      <c r="A152" s="98"/>
      <c r="B152" s="122" t="s">
        <v>55</v>
      </c>
      <c r="C152" s="99"/>
      <c r="D152" s="69"/>
      <c r="E152" s="42"/>
    </row>
    <row r="153" spans="1:5" ht="16.5" thickTop="1" thickBot="1">
      <c r="A153" s="98" t="s">
        <v>269</v>
      </c>
      <c r="B153" s="121" t="s">
        <v>270</v>
      </c>
      <c r="C153" s="98" t="s">
        <v>266</v>
      </c>
      <c r="D153" s="98" t="s">
        <v>266</v>
      </c>
      <c r="E153" s="98" t="s">
        <v>266</v>
      </c>
    </row>
    <row r="154" spans="1:5" ht="16.5" thickTop="1" thickBot="1">
      <c r="A154" s="98"/>
      <c r="B154" s="122" t="s">
        <v>55</v>
      </c>
      <c r="C154" s="99"/>
      <c r="D154" s="69"/>
      <c r="E154" s="42"/>
    </row>
    <row r="155" spans="1:5" ht="16.5" thickTop="1" thickBot="1">
      <c r="A155" s="123"/>
      <c r="B155" s="202" t="s">
        <v>271</v>
      </c>
      <c r="C155" s="202"/>
      <c r="D155" s="123"/>
      <c r="E155" s="101"/>
    </row>
    <row r="156" spans="1:5" ht="16.5" thickTop="1" thickBot="1">
      <c r="A156" s="91"/>
      <c r="B156" s="92"/>
      <c r="C156" s="91"/>
      <c r="D156" s="91"/>
      <c r="E156" s="91"/>
    </row>
    <row r="157" spans="1:5" ht="46.5" thickTop="1" thickBot="1">
      <c r="A157" s="91"/>
      <c r="B157" s="96" t="s">
        <v>272</v>
      </c>
      <c r="C157" s="96"/>
      <c r="D157" s="203" t="s">
        <v>273</v>
      </c>
      <c r="E157" s="203"/>
    </row>
    <row r="158" spans="1:5" ht="16.5" thickTop="1" thickBot="1">
      <c r="A158" s="91"/>
      <c r="B158" s="92"/>
      <c r="C158" s="91"/>
      <c r="D158" s="91"/>
      <c r="E158" s="91"/>
    </row>
    <row r="159" spans="1:5" ht="17.25" thickTop="1" thickBot="1">
      <c r="A159" s="201" t="s">
        <v>274</v>
      </c>
      <c r="B159" s="201"/>
      <c r="C159" s="91"/>
      <c r="D159" s="91"/>
      <c r="E159" s="91"/>
    </row>
    <row r="160" spans="1:5" ht="16.5" thickTop="1" thickBot="1">
      <c r="A160" s="91"/>
      <c r="B160" s="92"/>
      <c r="C160" s="91"/>
      <c r="D160" s="91"/>
      <c r="E160" s="91"/>
    </row>
    <row r="161" spans="1:5" ht="91.5" thickTop="1" thickBot="1">
      <c r="A161" s="93" t="s">
        <v>6</v>
      </c>
      <c r="B161" s="94" t="s">
        <v>275</v>
      </c>
      <c r="C161" s="84" t="s">
        <v>276</v>
      </c>
      <c r="D161" s="94" t="s">
        <v>58</v>
      </c>
      <c r="E161" s="84" t="s">
        <v>277</v>
      </c>
    </row>
    <row r="162" spans="1:5" ht="16.5" thickTop="1" thickBot="1">
      <c r="A162" s="102">
        <v>1</v>
      </c>
      <c r="B162" s="103">
        <v>2</v>
      </c>
      <c r="C162" s="102">
        <v>3</v>
      </c>
      <c r="D162" s="102">
        <v>4</v>
      </c>
      <c r="E162" s="102">
        <v>5</v>
      </c>
    </row>
    <row r="163" spans="1:5" ht="16.5" thickTop="1" thickBot="1">
      <c r="A163" s="104" t="s">
        <v>278</v>
      </c>
      <c r="B163" s="47" t="s">
        <v>55</v>
      </c>
      <c r="C163" s="69"/>
      <c r="D163" s="69"/>
      <c r="E163" s="80"/>
    </row>
    <row r="164" spans="1:5" ht="16.5" thickTop="1" thickBot="1">
      <c r="A164" s="97"/>
      <c r="B164" s="105"/>
      <c r="C164" s="69"/>
      <c r="D164" s="69"/>
      <c r="E164" s="80"/>
    </row>
    <row r="165" spans="1:5" ht="17.25" thickTop="1" thickBot="1">
      <c r="A165" s="211" t="s">
        <v>279</v>
      </c>
      <c r="B165" s="211"/>
      <c r="C165" s="100"/>
      <c r="D165" s="100"/>
      <c r="E165" s="106">
        <f>SUM(E163:E164)</f>
        <v>0</v>
      </c>
    </row>
    <row r="166" spans="1:5" ht="15.75" thickTop="1">
      <c r="A166" s="1"/>
      <c r="B166" s="12"/>
      <c r="C166" s="1"/>
      <c r="D166" s="1"/>
      <c r="E166" s="1"/>
    </row>
    <row r="167" spans="1:5" ht="15.75">
      <c r="A167" s="212" t="s">
        <v>280</v>
      </c>
      <c r="B167" s="212"/>
      <c r="C167" s="13"/>
      <c r="D167" s="13"/>
      <c r="E167" s="14"/>
    </row>
    <row r="168" spans="1:5" ht="15.75" thickBot="1">
      <c r="A168" s="13"/>
      <c r="B168" s="13"/>
      <c r="C168" s="13"/>
      <c r="D168" s="13"/>
      <c r="E168" s="14"/>
    </row>
    <row r="169" spans="1:5" ht="76.5" thickTop="1" thickBot="1">
      <c r="A169" s="93" t="s">
        <v>281</v>
      </c>
      <c r="B169" s="213" t="s">
        <v>282</v>
      </c>
      <c r="C169" s="213"/>
      <c r="D169" s="213"/>
      <c r="E169" s="94" t="s">
        <v>283</v>
      </c>
    </row>
    <row r="170" spans="1:5" ht="16.5" thickTop="1" thickBot="1">
      <c r="A170" s="124" t="s">
        <v>284</v>
      </c>
      <c r="B170" s="214">
        <v>2</v>
      </c>
      <c r="C170" s="214"/>
      <c r="D170" s="214"/>
      <c r="E170" s="125">
        <v>3</v>
      </c>
    </row>
    <row r="171" spans="1:5" ht="16.5" thickTop="1" thickBot="1">
      <c r="A171" s="132" t="s">
        <v>285</v>
      </c>
      <c r="B171" s="208" t="s">
        <v>286</v>
      </c>
      <c r="C171" s="208"/>
      <c r="D171" s="208"/>
      <c r="E171" s="126">
        <f>SUM(E172)</f>
        <v>0</v>
      </c>
    </row>
    <row r="172" spans="1:5" ht="16.5" thickTop="1" thickBot="1">
      <c r="A172" s="133" t="s">
        <v>287</v>
      </c>
      <c r="B172" s="209" t="s">
        <v>55</v>
      </c>
      <c r="C172" s="209"/>
      <c r="D172" s="209"/>
      <c r="E172" s="127"/>
    </row>
    <row r="173" spans="1:5" ht="16.5" thickTop="1" thickBot="1">
      <c r="A173" s="132" t="s">
        <v>288</v>
      </c>
      <c r="B173" s="208" t="s">
        <v>289</v>
      </c>
      <c r="C173" s="208"/>
      <c r="D173" s="208"/>
      <c r="E173" s="128">
        <v>0</v>
      </c>
    </row>
    <row r="174" spans="1:5" ht="16.5" thickTop="1" thickBot="1">
      <c r="A174" s="132"/>
      <c r="B174" s="262" t="s">
        <v>55</v>
      </c>
      <c r="C174" s="263"/>
      <c r="D174" s="264"/>
      <c r="E174" s="128"/>
    </row>
    <row r="175" spans="1:5" ht="16.5" thickTop="1" thickBot="1">
      <c r="A175" s="135" t="s">
        <v>290</v>
      </c>
      <c r="B175" s="210" t="s">
        <v>291</v>
      </c>
      <c r="C175" s="210"/>
      <c r="D175" s="210"/>
      <c r="E175" s="98" t="s">
        <v>266</v>
      </c>
    </row>
    <row r="176" spans="1:5" ht="16.5" thickTop="1" thickBot="1">
      <c r="A176" s="135"/>
      <c r="B176" s="208" t="s">
        <v>55</v>
      </c>
      <c r="C176" s="208"/>
      <c r="D176" s="208"/>
      <c r="E176" s="129"/>
    </row>
    <row r="177" spans="1:5" ht="16.5" thickTop="1" thickBot="1">
      <c r="A177" s="135" t="s">
        <v>292</v>
      </c>
      <c r="B177" s="210" t="s">
        <v>293</v>
      </c>
      <c r="C177" s="210"/>
      <c r="D177" s="210"/>
      <c r="E177" s="98" t="s">
        <v>266</v>
      </c>
    </row>
    <row r="178" spans="1:5" ht="16.5" thickTop="1" thickBot="1">
      <c r="A178" s="135"/>
      <c r="B178" s="208" t="s">
        <v>55</v>
      </c>
      <c r="C178" s="208"/>
      <c r="D178" s="208"/>
      <c r="E178" s="129"/>
    </row>
    <row r="179" spans="1:5" ht="16.5" thickTop="1" thickBot="1">
      <c r="A179" s="136" t="s">
        <v>294</v>
      </c>
      <c r="B179" s="215" t="s">
        <v>295</v>
      </c>
      <c r="C179" s="215"/>
      <c r="D179" s="215"/>
      <c r="E179" s="98" t="s">
        <v>266</v>
      </c>
    </row>
    <row r="180" spans="1:5" ht="16.5" thickTop="1" thickBot="1">
      <c r="A180" s="136"/>
      <c r="B180" s="208" t="s">
        <v>55</v>
      </c>
      <c r="C180" s="208"/>
      <c r="D180" s="208"/>
      <c r="E180" s="130"/>
    </row>
    <row r="181" spans="1:5" ht="16.5" thickTop="1" thickBot="1">
      <c r="A181" s="136" t="s">
        <v>296</v>
      </c>
      <c r="B181" s="265" t="s">
        <v>297</v>
      </c>
      <c r="C181" s="266"/>
      <c r="D181" s="267"/>
      <c r="E181" s="98" t="s">
        <v>298</v>
      </c>
    </row>
    <row r="182" spans="1:5" ht="16.5" thickTop="1" thickBot="1">
      <c r="A182" s="136"/>
      <c r="B182" s="203"/>
      <c r="C182" s="203"/>
      <c r="D182" s="203"/>
      <c r="E182" s="130"/>
    </row>
    <row r="183" spans="1:5" ht="16.5" thickTop="1" thickBot="1">
      <c r="A183" s="133"/>
      <c r="B183" s="216" t="s">
        <v>299</v>
      </c>
      <c r="C183" s="216"/>
      <c r="D183" s="216"/>
      <c r="E183" s="131">
        <f>E171+E173+E175+E177+E179+E181</f>
        <v>51</v>
      </c>
    </row>
    <row r="184" spans="1:5" ht="15.75" thickTop="1">
      <c r="A184" s="1"/>
      <c r="B184" s="1"/>
      <c r="C184" s="1"/>
      <c r="D184" s="1"/>
      <c r="E184" s="15"/>
    </row>
    <row r="185" spans="1:5" ht="16.5" thickBot="1">
      <c r="A185" s="212" t="s">
        <v>300</v>
      </c>
      <c r="B185" s="212"/>
      <c r="C185" s="212"/>
      <c r="D185" s="13"/>
      <c r="E185" s="13"/>
    </row>
    <row r="186" spans="1:5" ht="76.5" thickTop="1" thickBot="1">
      <c r="A186" s="94" t="s">
        <v>6</v>
      </c>
      <c r="B186" s="94" t="s">
        <v>301</v>
      </c>
      <c r="C186" s="94" t="s">
        <v>302</v>
      </c>
      <c r="D186" s="94" t="s">
        <v>303</v>
      </c>
      <c r="E186" s="94" t="s">
        <v>304</v>
      </c>
    </row>
    <row r="187" spans="1:5" ht="16.5" thickTop="1" thickBot="1">
      <c r="A187" s="132" t="s">
        <v>305</v>
      </c>
      <c r="B187" s="208" t="s">
        <v>306</v>
      </c>
      <c r="C187" s="208"/>
      <c r="D187" s="208"/>
      <c r="E187" s="98" t="s">
        <v>266</v>
      </c>
    </row>
    <row r="188" spans="1:5" ht="16.5" thickTop="1" thickBot="1">
      <c r="A188" s="132"/>
      <c r="B188" s="203" t="s">
        <v>55</v>
      </c>
      <c r="C188" s="203"/>
      <c r="D188" s="203"/>
      <c r="E188" s="138"/>
    </row>
    <row r="189" spans="1:5" ht="16.5" thickTop="1" thickBot="1">
      <c r="A189" s="132" t="s">
        <v>307</v>
      </c>
      <c r="B189" s="208" t="s">
        <v>308</v>
      </c>
      <c r="C189" s="208"/>
      <c r="D189" s="208"/>
      <c r="E189" s="98" t="s">
        <v>266</v>
      </c>
    </row>
    <row r="190" spans="1:5" ht="16.5" thickTop="1" thickBot="1">
      <c r="A190" s="132"/>
      <c r="B190" s="203" t="s">
        <v>55</v>
      </c>
      <c r="C190" s="203"/>
      <c r="D190" s="203"/>
      <c r="E190" s="138"/>
    </row>
    <row r="191" spans="1:5" ht="16.5" thickTop="1" thickBot="1">
      <c r="A191" s="132" t="s">
        <v>309</v>
      </c>
      <c r="B191" s="208" t="s">
        <v>310</v>
      </c>
      <c r="C191" s="208"/>
      <c r="D191" s="208"/>
      <c r="E191" s="98" t="s">
        <v>266</v>
      </c>
    </row>
    <row r="192" spans="1:5" ht="16.5" thickTop="1" thickBot="1">
      <c r="A192" s="132"/>
      <c r="B192" s="203" t="s">
        <v>55</v>
      </c>
      <c r="C192" s="203"/>
      <c r="D192" s="203"/>
      <c r="E192" s="138"/>
    </row>
    <row r="193" spans="1:5" ht="16.5" thickTop="1" thickBot="1">
      <c r="A193" s="132" t="s">
        <v>311</v>
      </c>
      <c r="B193" s="208" t="s">
        <v>312</v>
      </c>
      <c r="C193" s="208"/>
      <c r="D193" s="208"/>
      <c r="E193" s="98" t="s">
        <v>266</v>
      </c>
    </row>
    <row r="194" spans="1:5" ht="16.5" thickTop="1" thickBot="1">
      <c r="A194" s="132"/>
      <c r="B194" s="203" t="s">
        <v>55</v>
      </c>
      <c r="C194" s="203"/>
      <c r="D194" s="203"/>
      <c r="E194" s="138"/>
    </row>
    <row r="195" spans="1:5" ht="16.5" thickTop="1" thickBot="1">
      <c r="A195" s="132" t="s">
        <v>313</v>
      </c>
      <c r="B195" s="208" t="s">
        <v>314</v>
      </c>
      <c r="C195" s="208"/>
      <c r="D195" s="208"/>
      <c r="E195" s="98" t="s">
        <v>266</v>
      </c>
    </row>
    <row r="196" spans="1:5" ht="16.5" thickTop="1" thickBot="1">
      <c r="A196" s="132"/>
      <c r="B196" s="203" t="s">
        <v>55</v>
      </c>
      <c r="C196" s="203"/>
      <c r="D196" s="203"/>
      <c r="E196" s="138"/>
    </row>
    <row r="197" spans="1:5" ht="16.5" thickTop="1" thickBot="1">
      <c r="A197" s="132" t="s">
        <v>315</v>
      </c>
      <c r="B197" s="208" t="s">
        <v>316</v>
      </c>
      <c r="C197" s="208"/>
      <c r="D197" s="208"/>
      <c r="E197" s="98" t="s">
        <v>266</v>
      </c>
    </row>
    <row r="198" spans="1:5" ht="16.5" thickTop="1" thickBot="1">
      <c r="A198" s="132"/>
      <c r="B198" s="203" t="s">
        <v>55</v>
      </c>
      <c r="C198" s="203"/>
      <c r="D198" s="203"/>
      <c r="E198" s="138"/>
    </row>
    <row r="199" spans="1:5" ht="16.5" thickTop="1" thickBot="1">
      <c r="A199" s="217" t="s">
        <v>317</v>
      </c>
      <c r="B199" s="217"/>
      <c r="C199" s="217"/>
      <c r="D199" s="217"/>
      <c r="E199" s="98" t="s">
        <v>266</v>
      </c>
    </row>
    <row r="200" spans="1:5" ht="15.75" thickTop="1">
      <c r="A200" s="139"/>
      <c r="B200" s="139"/>
      <c r="C200" s="139"/>
      <c r="D200" s="139"/>
      <c r="E200" s="140"/>
    </row>
    <row r="201" spans="1:5" ht="16.5" thickBot="1">
      <c r="A201" s="212" t="s">
        <v>318</v>
      </c>
      <c r="B201" s="212"/>
      <c r="C201" s="13"/>
      <c r="D201" s="13"/>
      <c r="E201" s="16"/>
    </row>
    <row r="202" spans="1:5" ht="76.5" thickTop="1" thickBot="1">
      <c r="A202" s="93" t="s">
        <v>6</v>
      </c>
      <c r="B202" s="213" t="s">
        <v>319</v>
      </c>
      <c r="C202" s="213"/>
      <c r="D202" s="213"/>
      <c r="E202" s="94" t="s">
        <v>320</v>
      </c>
    </row>
    <row r="203" spans="1:5" ht="16.5" thickTop="1" thickBot="1">
      <c r="A203" s="102">
        <v>1</v>
      </c>
      <c r="B203" s="214">
        <v>2</v>
      </c>
      <c r="C203" s="214"/>
      <c r="D203" s="214"/>
      <c r="E203" s="102">
        <v>3</v>
      </c>
    </row>
    <row r="204" spans="1:5" ht="16.5" thickTop="1" thickBot="1">
      <c r="A204" s="132" t="s">
        <v>321</v>
      </c>
      <c r="B204" s="208" t="s">
        <v>322</v>
      </c>
      <c r="C204" s="208"/>
      <c r="D204" s="208"/>
      <c r="E204" s="141">
        <v>494</v>
      </c>
    </row>
    <row r="205" spans="1:5" ht="16.5" thickTop="1" thickBot="1">
      <c r="A205" s="132" t="s">
        <v>323</v>
      </c>
      <c r="B205" s="208" t="s">
        <v>324</v>
      </c>
      <c r="C205" s="208"/>
      <c r="D205" s="208"/>
      <c r="E205" s="128"/>
    </row>
    <row r="206" spans="1:5" ht="16.5" thickTop="1" thickBot="1">
      <c r="A206" s="132" t="s">
        <v>323</v>
      </c>
      <c r="B206" s="208" t="s">
        <v>325</v>
      </c>
      <c r="C206" s="203"/>
      <c r="D206" s="203"/>
      <c r="E206" s="142">
        <v>28</v>
      </c>
    </row>
    <row r="207" spans="1:5" ht="16.5" thickTop="1" thickBot="1">
      <c r="A207" s="132" t="s">
        <v>326</v>
      </c>
      <c r="B207" s="208" t="s">
        <v>327</v>
      </c>
      <c r="C207" s="208"/>
      <c r="D207" s="208"/>
      <c r="E207" s="128">
        <v>0</v>
      </c>
    </row>
    <row r="208" spans="1:5" ht="16.5" thickTop="1" thickBot="1">
      <c r="A208" s="132"/>
      <c r="B208" s="203" t="s">
        <v>55</v>
      </c>
      <c r="C208" s="203"/>
      <c r="D208" s="203"/>
      <c r="E208" s="142"/>
    </row>
    <row r="209" spans="1:5" ht="16.5" thickTop="1" thickBot="1">
      <c r="A209" s="132" t="s">
        <v>328</v>
      </c>
      <c r="B209" s="208" t="s">
        <v>329</v>
      </c>
      <c r="C209" s="208"/>
      <c r="D209" s="208"/>
      <c r="E209" s="128">
        <v>0</v>
      </c>
    </row>
    <row r="210" spans="1:5" ht="16.5" thickTop="1" thickBot="1">
      <c r="A210" s="132"/>
      <c r="B210" s="203" t="s">
        <v>55</v>
      </c>
      <c r="C210" s="203"/>
      <c r="D210" s="203"/>
      <c r="E210" s="142"/>
    </row>
    <row r="211" spans="1:5" ht="16.5" thickTop="1" thickBot="1">
      <c r="A211" s="132" t="s">
        <v>330</v>
      </c>
      <c r="B211" s="208" t="s">
        <v>331</v>
      </c>
      <c r="C211" s="208"/>
      <c r="D211" s="208"/>
      <c r="E211" s="128">
        <v>0</v>
      </c>
    </row>
    <row r="212" spans="1:5" ht="16.5" thickTop="1" thickBot="1">
      <c r="A212" s="133"/>
      <c r="B212" s="203" t="s">
        <v>55</v>
      </c>
      <c r="C212" s="203"/>
      <c r="D212" s="203"/>
      <c r="E212" s="142"/>
    </row>
    <row r="213" spans="1:5" ht="17.25" thickTop="1" thickBot="1">
      <c r="A213" s="133"/>
      <c r="B213" s="216" t="s">
        <v>332</v>
      </c>
      <c r="C213" s="216"/>
      <c r="D213" s="216"/>
      <c r="E213" s="143">
        <f>SUM(E204:E212)</f>
        <v>522</v>
      </c>
    </row>
    <row r="214" spans="1:5" ht="15.75" thickTop="1">
      <c r="A214" s="8"/>
      <c r="B214" s="9"/>
      <c r="C214" s="10"/>
      <c r="D214" s="11"/>
      <c r="E214" s="9"/>
    </row>
    <row r="215" spans="1:5" ht="16.5" thickBot="1">
      <c r="A215" s="212" t="s">
        <v>333</v>
      </c>
      <c r="B215" s="212"/>
      <c r="C215" s="13"/>
      <c r="D215" s="13"/>
      <c r="E215" s="13"/>
    </row>
    <row r="216" spans="1:5" ht="76.5" thickTop="1" thickBot="1">
      <c r="A216" s="93" t="s">
        <v>6</v>
      </c>
      <c r="B216" s="213" t="s">
        <v>334</v>
      </c>
      <c r="C216" s="213"/>
      <c r="D216" s="213"/>
      <c r="E216" s="94" t="s">
        <v>335</v>
      </c>
    </row>
    <row r="217" spans="1:5" ht="16.5" thickTop="1" thickBot="1">
      <c r="A217" s="102">
        <v>1</v>
      </c>
      <c r="B217" s="214">
        <v>2</v>
      </c>
      <c r="C217" s="214"/>
      <c r="D217" s="214"/>
      <c r="E217" s="102">
        <v>3</v>
      </c>
    </row>
    <row r="218" spans="1:5" ht="16.5" thickTop="1" thickBot="1">
      <c r="A218" s="132" t="s">
        <v>336</v>
      </c>
      <c r="B218" s="208" t="s">
        <v>337</v>
      </c>
      <c r="C218" s="208"/>
      <c r="D218" s="208"/>
      <c r="E218" s="144"/>
    </row>
    <row r="219" spans="1:5" ht="16.5" thickTop="1" thickBot="1">
      <c r="A219" s="132"/>
      <c r="B219" s="262" t="s">
        <v>55</v>
      </c>
      <c r="C219" s="263"/>
      <c r="D219" s="264"/>
      <c r="E219" s="144"/>
    </row>
    <row r="220" spans="1:5" ht="16.5" thickTop="1" thickBot="1">
      <c r="A220" s="132" t="s">
        <v>338</v>
      </c>
      <c r="B220" s="208" t="s">
        <v>339</v>
      </c>
      <c r="C220" s="208"/>
      <c r="D220" s="208"/>
      <c r="E220" s="128" t="s">
        <v>266</v>
      </c>
    </row>
    <row r="221" spans="1:5" ht="16.5" thickTop="1" thickBot="1">
      <c r="A221" s="132"/>
      <c r="B221" s="208" t="s">
        <v>55</v>
      </c>
      <c r="C221" s="208"/>
      <c r="D221" s="208"/>
      <c r="E221" s="138"/>
    </row>
    <row r="222" spans="1:5" ht="16.5" thickTop="1" thickBot="1">
      <c r="A222" s="132" t="s">
        <v>340</v>
      </c>
      <c r="B222" s="208" t="s">
        <v>341</v>
      </c>
      <c r="C222" s="208"/>
      <c r="D222" s="208"/>
      <c r="E222" s="128" t="s">
        <v>266</v>
      </c>
    </row>
    <row r="223" spans="1:5" ht="16.5" thickTop="1" thickBot="1">
      <c r="A223" s="132"/>
      <c r="B223" s="208" t="s">
        <v>55</v>
      </c>
      <c r="C223" s="208"/>
      <c r="D223" s="208"/>
      <c r="E223" s="138"/>
    </row>
    <row r="224" spans="1:5" ht="16.5" thickTop="1" thickBot="1">
      <c r="A224" s="132" t="s">
        <v>342</v>
      </c>
      <c r="B224" s="208" t="s">
        <v>343</v>
      </c>
      <c r="C224" s="208"/>
      <c r="D224" s="208"/>
      <c r="E224" s="128" t="s">
        <v>266</v>
      </c>
    </row>
    <row r="225" spans="1:5" ht="16.5" thickTop="1" thickBot="1">
      <c r="A225" s="132"/>
      <c r="B225" s="208" t="s">
        <v>55</v>
      </c>
      <c r="C225" s="208"/>
      <c r="D225" s="208"/>
      <c r="E225" s="138"/>
    </row>
    <row r="226" spans="1:5" ht="16.5" thickTop="1" thickBot="1">
      <c r="A226" s="132" t="s">
        <v>344</v>
      </c>
      <c r="B226" s="208" t="s">
        <v>331</v>
      </c>
      <c r="C226" s="208"/>
      <c r="D226" s="208"/>
      <c r="E226" s="128" t="s">
        <v>266</v>
      </c>
    </row>
    <row r="227" spans="1:5" ht="16.5" thickTop="1" thickBot="1">
      <c r="A227" s="132"/>
      <c r="B227" s="208" t="s">
        <v>55</v>
      </c>
      <c r="C227" s="208"/>
      <c r="D227" s="208"/>
      <c r="E227" s="138"/>
    </row>
    <row r="228" spans="1:5" ht="17.25" thickTop="1" thickBot="1">
      <c r="A228" s="133"/>
      <c r="B228" s="208" t="s">
        <v>345</v>
      </c>
      <c r="C228" s="208"/>
      <c r="D228" s="208"/>
      <c r="E228" s="106">
        <f>SUM(E218:E227)</f>
        <v>0</v>
      </c>
    </row>
    <row r="229" spans="1:5" ht="15.75" thickTop="1">
      <c r="A229" s="1"/>
      <c r="B229" s="1"/>
      <c r="C229" s="1"/>
      <c r="D229" s="1"/>
      <c r="E229" s="1"/>
    </row>
    <row r="230" spans="1:5" ht="16.5" thickBot="1">
      <c r="A230" s="212" t="s">
        <v>346</v>
      </c>
      <c r="B230" s="212"/>
      <c r="C230" s="13"/>
      <c r="D230" s="13"/>
      <c r="E230" s="13"/>
    </row>
    <row r="231" spans="1:5" ht="76.5" thickTop="1" thickBot="1">
      <c r="A231" s="93" t="s">
        <v>6</v>
      </c>
      <c r="B231" s="94" t="s">
        <v>347</v>
      </c>
      <c r="C231" s="94" t="s">
        <v>348</v>
      </c>
      <c r="D231" s="94" t="s">
        <v>349</v>
      </c>
      <c r="E231" s="94" t="s">
        <v>350</v>
      </c>
    </row>
    <row r="232" spans="1:5" ht="16.5" thickTop="1" thickBot="1">
      <c r="A232" s="102">
        <v>1</v>
      </c>
      <c r="B232" s="102">
        <v>2</v>
      </c>
      <c r="C232" s="102">
        <v>3</v>
      </c>
      <c r="D232" s="102">
        <v>4</v>
      </c>
      <c r="E232" s="102">
        <v>5</v>
      </c>
    </row>
    <row r="233" spans="1:5" ht="16.5" thickTop="1" thickBot="1">
      <c r="A233" s="132" t="s">
        <v>351</v>
      </c>
      <c r="B233" s="134" t="s">
        <v>352</v>
      </c>
      <c r="C233" s="95"/>
      <c r="D233" s="95"/>
      <c r="E233" s="128">
        <v>458</v>
      </c>
    </row>
    <row r="234" spans="1:5" ht="16.5" thickTop="1" thickBot="1">
      <c r="A234" s="132" t="s">
        <v>353</v>
      </c>
      <c r="B234" s="134" t="s">
        <v>354</v>
      </c>
      <c r="C234" s="95"/>
      <c r="D234" s="95"/>
      <c r="E234" s="144"/>
    </row>
    <row r="235" spans="1:5" ht="16.5" thickTop="1" thickBot="1">
      <c r="A235" s="132" t="s">
        <v>355</v>
      </c>
      <c r="B235" s="134" t="s">
        <v>356</v>
      </c>
      <c r="C235" s="95"/>
      <c r="D235" s="95"/>
      <c r="E235" s="128"/>
    </row>
    <row r="236" spans="1:5" ht="16.5" thickTop="1" thickBot="1">
      <c r="A236" s="132"/>
      <c r="B236" s="203" t="s">
        <v>55</v>
      </c>
      <c r="C236" s="203"/>
      <c r="D236" s="203"/>
      <c r="E236" s="138"/>
    </row>
    <row r="237" spans="1:5" ht="17.25" thickTop="1" thickBot="1">
      <c r="A237" s="95"/>
      <c r="B237" s="145" t="s">
        <v>357</v>
      </c>
      <c r="C237" s="95"/>
      <c r="D237" s="95"/>
      <c r="E237" s="106">
        <f>SUM(E233:E234)</f>
        <v>458</v>
      </c>
    </row>
    <row r="238" spans="1:5" ht="15.75" thickTop="1">
      <c r="A238" s="1"/>
      <c r="B238" s="1"/>
      <c r="C238" s="1"/>
      <c r="D238" s="1"/>
      <c r="E238" s="1"/>
    </row>
    <row r="239" spans="1:5" ht="15.75">
      <c r="A239" s="212" t="s">
        <v>358</v>
      </c>
      <c r="B239" s="222"/>
      <c r="C239" s="222"/>
      <c r="D239" s="222"/>
      <c r="E239" s="222"/>
    </row>
    <row r="240" spans="1:5">
      <c r="A240" s="1"/>
      <c r="B240" s="1"/>
      <c r="C240" s="1"/>
      <c r="D240" s="1"/>
      <c r="E240" s="1"/>
    </row>
    <row r="241" spans="1:7">
      <c r="A241" s="223" t="s">
        <v>359</v>
      </c>
      <c r="B241" s="223"/>
      <c r="C241" s="223"/>
      <c r="D241" s="223"/>
      <c r="E241" s="1"/>
      <c r="F241" s="1"/>
      <c r="G241" s="1"/>
    </row>
    <row r="242" spans="1:7">
      <c r="A242" s="18"/>
      <c r="B242" s="18"/>
      <c r="C242" s="18"/>
      <c r="D242" s="18"/>
      <c r="E242" s="1"/>
      <c r="F242" s="1"/>
      <c r="G242" s="1"/>
    </row>
    <row r="243" spans="1:7" ht="20.25">
      <c r="A243" s="218" t="s">
        <v>360</v>
      </c>
      <c r="B243" s="218"/>
      <c r="C243" s="19"/>
      <c r="D243" s="13"/>
      <c r="E243" s="20">
        <v>2</v>
      </c>
      <c r="F243" s="19" t="s">
        <v>361</v>
      </c>
      <c r="G243" s="13"/>
    </row>
    <row r="244" spans="1:7">
      <c r="A244" s="218" t="s">
        <v>362</v>
      </c>
      <c r="B244" s="218"/>
      <c r="C244" s="218"/>
      <c r="D244" s="13"/>
      <c r="E244" s="21" t="s">
        <v>363</v>
      </c>
      <c r="F244" s="19" t="s">
        <v>361</v>
      </c>
      <c r="G244" s="22"/>
    </row>
    <row r="245" spans="1:7" ht="15.75" thickBot="1">
      <c r="A245" s="23"/>
      <c r="B245" s="23"/>
      <c r="C245" s="23"/>
      <c r="D245" s="13"/>
      <c r="E245" s="21"/>
      <c r="F245" s="19"/>
      <c r="G245" s="22"/>
    </row>
    <row r="246" spans="1:7" ht="91.5" thickTop="1" thickBot="1">
      <c r="A246" s="93" t="s">
        <v>6</v>
      </c>
      <c r="B246" s="213" t="s">
        <v>364</v>
      </c>
      <c r="C246" s="213"/>
      <c r="D246" s="213"/>
      <c r="E246" s="213"/>
      <c r="F246" s="213"/>
      <c r="G246" s="94" t="s">
        <v>320</v>
      </c>
    </row>
    <row r="247" spans="1:7" ht="16.5" thickTop="1" thickBot="1">
      <c r="A247" s="146" t="s">
        <v>284</v>
      </c>
      <c r="B247" s="219">
        <v>2</v>
      </c>
      <c r="C247" s="219"/>
      <c r="D247" s="219"/>
      <c r="E247" s="219"/>
      <c r="F247" s="219"/>
      <c r="G247" s="147">
        <v>3</v>
      </c>
    </row>
    <row r="248" spans="1:7" ht="16.5" thickTop="1" thickBot="1">
      <c r="A248" s="98" t="s">
        <v>365</v>
      </c>
      <c r="B248" s="220" t="s">
        <v>366</v>
      </c>
      <c r="C248" s="220"/>
      <c r="D248" s="220"/>
      <c r="E248" s="220"/>
      <c r="F248" s="220"/>
      <c r="G248" s="148">
        <v>122.5</v>
      </c>
    </row>
    <row r="249" spans="1:7" ht="16.5" thickTop="1" thickBot="1">
      <c r="A249" s="69" t="s">
        <v>367</v>
      </c>
      <c r="B249" s="221" t="s">
        <v>368</v>
      </c>
      <c r="C249" s="221"/>
      <c r="D249" s="221"/>
      <c r="E249" s="221"/>
      <c r="F249" s="221"/>
      <c r="G249" s="148">
        <v>24</v>
      </c>
    </row>
    <row r="250" spans="1:7" ht="16.5" thickTop="1" thickBot="1">
      <c r="A250" s="69"/>
      <c r="B250" s="226" t="s">
        <v>369</v>
      </c>
      <c r="C250" s="226"/>
      <c r="D250" s="226"/>
      <c r="E250" s="226"/>
      <c r="F250" s="226"/>
      <c r="G250" s="148">
        <v>99</v>
      </c>
    </row>
    <row r="251" spans="1:7" ht="16.5" thickTop="1" thickBot="1">
      <c r="A251" s="98" t="s">
        <v>370</v>
      </c>
      <c r="B251" s="227" t="s">
        <v>371</v>
      </c>
      <c r="C251" s="227"/>
      <c r="D251" s="227"/>
      <c r="E251" s="227"/>
      <c r="F251" s="227"/>
      <c r="G251" s="98"/>
    </row>
    <row r="252" spans="1:7" ht="16.5" thickTop="1" thickBot="1">
      <c r="A252" s="98"/>
      <c r="B252" s="203" t="s">
        <v>55</v>
      </c>
      <c r="C252" s="203"/>
      <c r="D252" s="203"/>
      <c r="E252" s="203"/>
      <c r="F252" s="203"/>
      <c r="G252" s="98"/>
    </row>
    <row r="253" spans="1:7" ht="16.5" thickTop="1" thickBot="1">
      <c r="A253" s="98" t="s">
        <v>372</v>
      </c>
      <c r="B253" s="227" t="s">
        <v>373</v>
      </c>
      <c r="C253" s="227"/>
      <c r="D253" s="227"/>
      <c r="E253" s="227"/>
      <c r="F253" s="227"/>
      <c r="G253" s="98"/>
    </row>
    <row r="254" spans="1:7" ht="16.5" thickTop="1" thickBot="1">
      <c r="A254" s="98"/>
      <c r="B254" s="203" t="s">
        <v>55</v>
      </c>
      <c r="C254" s="203"/>
      <c r="D254" s="203"/>
      <c r="E254" s="203"/>
      <c r="F254" s="203"/>
      <c r="G254" s="149"/>
    </row>
    <row r="255" spans="1:7" ht="17.25" thickTop="1" thickBot="1">
      <c r="A255" s="69"/>
      <c r="B255" s="202" t="s">
        <v>374</v>
      </c>
      <c r="C255" s="202"/>
      <c r="D255" s="202"/>
      <c r="E255" s="202"/>
      <c r="F255" s="202"/>
      <c r="G255" s="150">
        <f>E243+G248+G251+G253</f>
        <v>124.5</v>
      </c>
    </row>
    <row r="256" spans="1:7" ht="15.75" thickTop="1">
      <c r="A256" s="1"/>
      <c r="B256" s="1"/>
      <c r="C256" s="1"/>
      <c r="D256" s="1"/>
      <c r="E256" s="1"/>
      <c r="F256" s="1"/>
      <c r="G256" s="1"/>
    </row>
    <row r="257" spans="1:7" ht="15.75" thickBot="1">
      <c r="A257" s="222" t="s">
        <v>375</v>
      </c>
      <c r="B257" s="222"/>
      <c r="C257" s="222"/>
      <c r="D257" s="222"/>
      <c r="E257" s="13"/>
      <c r="F257" s="13"/>
      <c r="G257" s="13"/>
    </row>
    <row r="258" spans="1:7" ht="91.5" thickTop="1" thickBot="1">
      <c r="A258" s="93" t="s">
        <v>6</v>
      </c>
      <c r="B258" s="213" t="s">
        <v>376</v>
      </c>
      <c r="C258" s="213"/>
      <c r="D258" s="94" t="s">
        <v>377</v>
      </c>
      <c r="E258" s="94" t="s">
        <v>378</v>
      </c>
      <c r="F258" s="94" t="s">
        <v>379</v>
      </c>
      <c r="G258" s="94" t="s">
        <v>380</v>
      </c>
    </row>
    <row r="259" spans="1:7" ht="16.5" thickTop="1" thickBot="1">
      <c r="A259" s="146" t="s">
        <v>284</v>
      </c>
      <c r="B259" s="224">
        <v>2</v>
      </c>
      <c r="C259" s="224"/>
      <c r="D259" s="42">
        <v>3</v>
      </c>
      <c r="E259" s="42">
        <v>4</v>
      </c>
      <c r="F259" s="42">
        <v>5</v>
      </c>
      <c r="G259" s="147">
        <v>6</v>
      </c>
    </row>
    <row r="260" spans="1:7" ht="16.5" thickTop="1" thickBot="1">
      <c r="A260" s="98" t="s">
        <v>381</v>
      </c>
      <c r="B260" s="225" t="s">
        <v>382</v>
      </c>
      <c r="C260" s="225"/>
      <c r="D260" s="42"/>
      <c r="E260" s="42"/>
      <c r="F260" s="42"/>
      <c r="G260" s="98"/>
    </row>
    <row r="261" spans="1:7" ht="16.5" thickTop="1" thickBot="1">
      <c r="A261" s="69"/>
      <c r="B261" s="224" t="s">
        <v>55</v>
      </c>
      <c r="C261" s="224"/>
      <c r="D261" s="224"/>
      <c r="E261" s="224"/>
      <c r="F261" s="224"/>
      <c r="G261" s="41"/>
    </row>
    <row r="262" spans="1:7" ht="16.5" thickTop="1" thickBot="1">
      <c r="A262" s="98" t="s">
        <v>383</v>
      </c>
      <c r="B262" s="225" t="s">
        <v>384</v>
      </c>
      <c r="C262" s="225"/>
      <c r="D262" s="42"/>
      <c r="E262" s="42"/>
      <c r="F262" s="42"/>
      <c r="G262" s="98"/>
    </row>
    <row r="263" spans="1:7" ht="16.5" thickTop="1" thickBot="1">
      <c r="A263" s="69"/>
      <c r="B263" s="224" t="s">
        <v>55</v>
      </c>
      <c r="C263" s="224"/>
      <c r="D263" s="224"/>
      <c r="E263" s="224"/>
      <c r="F263" s="224"/>
      <c r="G263" s="41"/>
    </row>
    <row r="264" spans="1:7" ht="16.5" thickTop="1" thickBot="1">
      <c r="A264" s="98" t="s">
        <v>385</v>
      </c>
      <c r="B264" s="225" t="s">
        <v>386</v>
      </c>
      <c r="C264" s="225"/>
      <c r="D264" s="42"/>
      <c r="E264" s="42"/>
      <c r="F264" s="42"/>
      <c r="G264" s="98"/>
    </row>
    <row r="265" spans="1:7" ht="16.5" thickTop="1" thickBot="1">
      <c r="A265" s="69"/>
      <c r="B265" s="224" t="s">
        <v>55</v>
      </c>
      <c r="C265" s="224"/>
      <c r="D265" s="224"/>
      <c r="E265" s="224"/>
      <c r="F265" s="224"/>
      <c r="G265" s="41"/>
    </row>
    <row r="266" spans="1:7" ht="16.5" thickTop="1" thickBot="1">
      <c r="A266" s="98" t="s">
        <v>387</v>
      </c>
      <c r="B266" s="225" t="s">
        <v>388</v>
      </c>
      <c r="C266" s="225"/>
      <c r="D266" s="42"/>
      <c r="E266" s="152"/>
      <c r="F266" s="153"/>
      <c r="G266" s="98"/>
    </row>
    <row r="267" spans="1:7" ht="16.5" thickTop="1" thickBot="1">
      <c r="A267" s="69"/>
      <c r="B267" s="224" t="s">
        <v>55</v>
      </c>
      <c r="C267" s="224"/>
      <c r="D267" s="224"/>
      <c r="E267" s="224"/>
      <c r="F267" s="224"/>
      <c r="G267" s="41"/>
    </row>
    <row r="268" spans="1:7" ht="16.5" thickTop="1" thickBot="1">
      <c r="A268" s="98" t="s">
        <v>389</v>
      </c>
      <c r="B268" s="225" t="s">
        <v>331</v>
      </c>
      <c r="C268" s="225"/>
      <c r="D268" s="42"/>
      <c r="E268" s="42"/>
      <c r="F268" s="42"/>
      <c r="G268" s="98"/>
    </row>
    <row r="269" spans="1:7" ht="16.5" thickTop="1" thickBot="1">
      <c r="A269" s="69"/>
      <c r="B269" s="224" t="s">
        <v>55</v>
      </c>
      <c r="C269" s="224"/>
      <c r="D269" s="224"/>
      <c r="E269" s="224"/>
      <c r="F269" s="224"/>
      <c r="G269" s="41"/>
    </row>
    <row r="270" spans="1:7" ht="16.5" thickTop="1" thickBot="1">
      <c r="A270" s="98" t="s">
        <v>390</v>
      </c>
      <c r="B270" s="228" t="s">
        <v>391</v>
      </c>
      <c r="C270" s="228"/>
      <c r="D270" s="42"/>
      <c r="E270" s="42"/>
      <c r="F270" s="42"/>
      <c r="G270" s="154">
        <v>850</v>
      </c>
    </row>
    <row r="271" spans="1:7" ht="17.25" thickTop="1" thickBot="1">
      <c r="A271" s="229" t="s">
        <v>392</v>
      </c>
      <c r="B271" s="229"/>
      <c r="C271" s="229"/>
      <c r="D271" s="229"/>
      <c r="E271" s="229"/>
      <c r="F271" s="229"/>
      <c r="G271" s="155" t="s">
        <v>393</v>
      </c>
    </row>
    <row r="272" spans="1:7" ht="15.75" thickTop="1"/>
    <row r="273" spans="1:5" ht="16.5" thickBot="1">
      <c r="A273" s="230" t="s">
        <v>394</v>
      </c>
      <c r="B273" s="230"/>
      <c r="C273" s="230"/>
      <c r="D273" s="230"/>
      <c r="E273" s="230"/>
    </row>
    <row r="274" spans="1:5" ht="16.5" thickTop="1" thickBot="1">
      <c r="A274" s="233" t="s">
        <v>6</v>
      </c>
      <c r="B274" s="236" t="s">
        <v>395</v>
      </c>
      <c r="C274" s="236" t="s">
        <v>396</v>
      </c>
      <c r="D274" s="236" t="s">
        <v>397</v>
      </c>
      <c r="E274" s="234" t="s">
        <v>320</v>
      </c>
    </row>
    <row r="275" spans="1:5" ht="16.5" thickTop="1" thickBot="1">
      <c r="A275" s="233"/>
      <c r="B275" s="236"/>
      <c r="C275" s="236"/>
      <c r="D275" s="236"/>
      <c r="E275" s="234"/>
    </row>
    <row r="276" spans="1:5" ht="17.25" thickTop="1" thickBot="1">
      <c r="A276" s="156">
        <v>1</v>
      </c>
      <c r="B276" s="157">
        <v>2</v>
      </c>
      <c r="C276" s="237">
        <v>3</v>
      </c>
      <c r="D276" s="237"/>
      <c r="E276" s="158">
        <v>5</v>
      </c>
    </row>
    <row r="277" spans="1:5" ht="17.25" thickTop="1" thickBot="1">
      <c r="A277" s="136" t="s">
        <v>398</v>
      </c>
      <c r="B277" s="137" t="s">
        <v>399</v>
      </c>
      <c r="C277" s="82"/>
      <c r="D277" s="82"/>
      <c r="E277" s="159"/>
    </row>
    <row r="278" spans="1:5" ht="16.5" thickTop="1" thickBot="1">
      <c r="A278" s="160"/>
      <c r="B278" s="82" t="s">
        <v>55</v>
      </c>
      <c r="C278" s="82"/>
      <c r="D278" s="82"/>
      <c r="E278" s="82"/>
    </row>
    <row r="279" spans="1:5" ht="17.25" thickTop="1" thickBot="1">
      <c r="A279" s="136" t="s">
        <v>400</v>
      </c>
      <c r="B279" s="137" t="s">
        <v>401</v>
      </c>
      <c r="C279" s="82"/>
      <c r="D279" s="82"/>
      <c r="E279" s="159"/>
    </row>
    <row r="280" spans="1:5" ht="17.25" thickTop="1" thickBot="1">
      <c r="A280" s="161"/>
      <c r="B280" s="82" t="s">
        <v>55</v>
      </c>
      <c r="C280" s="82"/>
      <c r="D280" s="82"/>
      <c r="E280" s="158"/>
    </row>
    <row r="281" spans="1:5" ht="17.25" thickTop="1" thickBot="1">
      <c r="A281" s="136" t="s">
        <v>402</v>
      </c>
      <c r="B281" s="137" t="s">
        <v>403</v>
      </c>
      <c r="C281" s="82"/>
      <c r="D281" s="82"/>
      <c r="E281" s="158"/>
    </row>
    <row r="282" spans="1:5" ht="31.5" thickTop="1" thickBot="1">
      <c r="A282" s="93" t="s">
        <v>404</v>
      </c>
      <c r="B282" s="82" t="s">
        <v>405</v>
      </c>
      <c r="C282" s="82"/>
      <c r="D282" s="82"/>
      <c r="E282" s="82"/>
    </row>
    <row r="283" spans="1:5" ht="17.25" thickTop="1" thickBot="1">
      <c r="A283" s="231" t="s">
        <v>406</v>
      </c>
      <c r="B283" s="231"/>
      <c r="C283" s="231"/>
      <c r="D283" s="231"/>
      <c r="E283" s="162">
        <v>0</v>
      </c>
    </row>
    <row r="284" spans="1:5" ht="16.5" thickTop="1">
      <c r="A284" s="24"/>
      <c r="B284" s="25"/>
      <c r="C284" s="25"/>
      <c r="D284" s="25"/>
      <c r="E284" s="26"/>
    </row>
    <row r="285" spans="1:5" ht="16.5" thickBot="1">
      <c r="A285" s="232" t="s">
        <v>407</v>
      </c>
      <c r="B285" s="232"/>
      <c r="C285" s="232"/>
      <c r="D285" s="232"/>
      <c r="E285" s="232"/>
    </row>
    <row r="286" spans="1:5" ht="16.5" thickTop="1" thickBot="1">
      <c r="A286" s="233" t="s">
        <v>6</v>
      </c>
      <c r="B286" s="234" t="s">
        <v>395</v>
      </c>
      <c r="C286" s="234" t="s">
        <v>396</v>
      </c>
      <c r="D286" s="234" t="s">
        <v>397</v>
      </c>
      <c r="E286" s="234" t="s">
        <v>320</v>
      </c>
    </row>
    <row r="287" spans="1:5" ht="16.5" thickTop="1" thickBot="1">
      <c r="A287" s="233"/>
      <c r="B287" s="234"/>
      <c r="C287" s="235"/>
      <c r="D287" s="234"/>
      <c r="E287" s="234"/>
    </row>
    <row r="288" spans="1:5" ht="17.25" thickTop="1" thickBot="1">
      <c r="A288" s="156">
        <v>1</v>
      </c>
      <c r="B288" s="157">
        <v>2</v>
      </c>
      <c r="C288" s="158">
        <v>3</v>
      </c>
      <c r="D288" s="158">
        <v>4</v>
      </c>
      <c r="E288" s="158">
        <v>5</v>
      </c>
    </row>
    <row r="289" spans="1:5" ht="16.5" thickTop="1" thickBot="1">
      <c r="A289" s="163" t="s">
        <v>408</v>
      </c>
      <c r="B289" s="137" t="s">
        <v>399</v>
      </c>
      <c r="C289" s="82"/>
      <c r="D289" s="153"/>
      <c r="E289" s="164">
        <f>SUM(E290:E290)</f>
        <v>0</v>
      </c>
    </row>
    <row r="290" spans="1:5" ht="16.5" thickTop="1" thickBot="1">
      <c r="A290" s="165" t="s">
        <v>409</v>
      </c>
      <c r="B290" s="82"/>
      <c r="C290" s="82"/>
      <c r="D290" s="153"/>
      <c r="E290" s="164"/>
    </row>
    <row r="291" spans="1:5" ht="16.5" thickTop="1" thickBot="1">
      <c r="A291" s="163" t="s">
        <v>410</v>
      </c>
      <c r="B291" s="137" t="s">
        <v>401</v>
      </c>
      <c r="C291" s="82"/>
      <c r="D291" s="153"/>
      <c r="E291" s="164" t="s">
        <v>411</v>
      </c>
    </row>
    <row r="292" spans="1:5" ht="16.5" thickTop="1" thickBot="1">
      <c r="A292" s="163"/>
      <c r="B292" s="137"/>
      <c r="C292" s="82"/>
      <c r="D292" s="153"/>
      <c r="E292" s="164"/>
    </row>
    <row r="293" spans="1:5" ht="31.5" thickTop="1" thickBot="1">
      <c r="A293" s="166" t="s">
        <v>412</v>
      </c>
      <c r="B293" s="137" t="s">
        <v>413</v>
      </c>
      <c r="C293" s="82"/>
      <c r="D293" s="82"/>
      <c r="E293" s="167">
        <f>SUM(E294:E393)</f>
        <v>570.61756000000014</v>
      </c>
    </row>
    <row r="294" spans="1:5" ht="16.5" thickTop="1" thickBot="1">
      <c r="A294" s="165" t="s">
        <v>414</v>
      </c>
      <c r="B294" s="168" t="s">
        <v>415</v>
      </c>
      <c r="C294" s="82" t="s">
        <v>416</v>
      </c>
      <c r="D294" s="153" t="s">
        <v>417</v>
      </c>
      <c r="E294" s="169">
        <v>5.5709999999999997</v>
      </c>
    </row>
    <row r="295" spans="1:5" ht="16.5" thickTop="1" thickBot="1">
      <c r="A295" s="165"/>
      <c r="B295" s="168" t="s">
        <v>418</v>
      </c>
      <c r="C295" s="82" t="s">
        <v>419</v>
      </c>
      <c r="D295" s="153" t="s">
        <v>420</v>
      </c>
      <c r="E295" s="169">
        <v>1.4390000000000001</v>
      </c>
    </row>
    <row r="296" spans="1:5" ht="16.5" thickTop="1" thickBot="1">
      <c r="A296" s="165"/>
      <c r="B296" s="168" t="s">
        <v>421</v>
      </c>
      <c r="C296" s="82" t="s">
        <v>422</v>
      </c>
      <c r="D296" s="153" t="s">
        <v>417</v>
      </c>
      <c r="E296" s="169">
        <v>5.4589999999999996</v>
      </c>
    </row>
    <row r="297" spans="1:5" ht="26.25" thickTop="1" thickBot="1">
      <c r="A297" s="165"/>
      <c r="B297" s="168" t="s">
        <v>423</v>
      </c>
      <c r="C297" s="82" t="s">
        <v>424</v>
      </c>
      <c r="D297" s="153" t="s">
        <v>420</v>
      </c>
      <c r="E297" s="169">
        <v>1.8959999999999999</v>
      </c>
    </row>
    <row r="298" spans="1:5" ht="16.5" thickTop="1" thickBot="1">
      <c r="A298" s="165"/>
      <c r="B298" s="168" t="s">
        <v>425</v>
      </c>
      <c r="C298" s="82" t="s">
        <v>426</v>
      </c>
      <c r="D298" s="153" t="s">
        <v>427</v>
      </c>
      <c r="E298" s="169">
        <v>2.016</v>
      </c>
    </row>
    <row r="299" spans="1:5" ht="16.5" thickTop="1" thickBot="1">
      <c r="A299" s="165"/>
      <c r="B299" s="168" t="s">
        <v>428</v>
      </c>
      <c r="C299" s="82" t="s">
        <v>429</v>
      </c>
      <c r="D299" s="153" t="s">
        <v>430</v>
      </c>
      <c r="E299" s="169">
        <v>26.556999999999999</v>
      </c>
    </row>
    <row r="300" spans="1:5" ht="16.5" thickTop="1" thickBot="1">
      <c r="A300" s="165"/>
      <c r="B300" s="168" t="s">
        <v>431</v>
      </c>
      <c r="C300" s="82" t="s">
        <v>432</v>
      </c>
      <c r="D300" s="153" t="s">
        <v>430</v>
      </c>
      <c r="E300" s="169">
        <v>12.467000000000001</v>
      </c>
    </row>
    <row r="301" spans="1:5" ht="16.5" thickTop="1" thickBot="1">
      <c r="A301" s="165"/>
      <c r="B301" s="168" t="s">
        <v>433</v>
      </c>
      <c r="C301" s="82" t="s">
        <v>434</v>
      </c>
      <c r="D301" s="153" t="s">
        <v>420</v>
      </c>
      <c r="E301" s="169">
        <v>1.5840000000000001</v>
      </c>
    </row>
    <row r="302" spans="1:5" ht="16.5" thickTop="1" thickBot="1">
      <c r="A302" s="165"/>
      <c r="B302" s="168" t="s">
        <v>435</v>
      </c>
      <c r="C302" s="82" t="s">
        <v>436</v>
      </c>
      <c r="D302" s="153" t="s">
        <v>420</v>
      </c>
      <c r="E302" s="169">
        <v>1.179</v>
      </c>
    </row>
    <row r="303" spans="1:5" ht="16.5" thickTop="1" thickBot="1">
      <c r="A303" s="165"/>
      <c r="B303" s="168" t="s">
        <v>437</v>
      </c>
      <c r="C303" s="82" t="s">
        <v>438</v>
      </c>
      <c r="D303" s="153" t="s">
        <v>430</v>
      </c>
      <c r="E303" s="169">
        <v>10.975</v>
      </c>
    </row>
    <row r="304" spans="1:5" ht="16.5" thickTop="1" thickBot="1">
      <c r="A304" s="165"/>
      <c r="B304" s="168" t="s">
        <v>439</v>
      </c>
      <c r="C304" s="82" t="s">
        <v>440</v>
      </c>
      <c r="D304" s="153" t="s">
        <v>441</v>
      </c>
      <c r="E304" s="169">
        <v>6.6305100000000001</v>
      </c>
    </row>
    <row r="305" spans="1:5" ht="16.5" thickTop="1" thickBot="1">
      <c r="A305" s="165"/>
      <c r="B305" s="168" t="s">
        <v>442</v>
      </c>
      <c r="C305" s="82" t="s">
        <v>443</v>
      </c>
      <c r="D305" s="153" t="s">
        <v>430</v>
      </c>
      <c r="E305" s="169">
        <v>11.583299999999999</v>
      </c>
    </row>
    <row r="306" spans="1:5" ht="16.5" thickTop="1" thickBot="1">
      <c r="A306" s="165"/>
      <c r="B306" s="168" t="s">
        <v>444</v>
      </c>
      <c r="C306" s="82" t="s">
        <v>445</v>
      </c>
      <c r="D306" s="153" t="s">
        <v>441</v>
      </c>
      <c r="E306" s="169">
        <v>6.5697799999999997</v>
      </c>
    </row>
    <row r="307" spans="1:5" ht="16.5" thickTop="1" thickBot="1">
      <c r="A307" s="165"/>
      <c r="B307" s="168" t="s">
        <v>446</v>
      </c>
      <c r="C307" s="82" t="s">
        <v>447</v>
      </c>
      <c r="D307" s="153" t="s">
        <v>420</v>
      </c>
      <c r="E307" s="169">
        <v>1.73146</v>
      </c>
    </row>
    <row r="308" spans="1:5" ht="16.5" thickTop="1" thickBot="1">
      <c r="A308" s="165"/>
      <c r="B308" s="168" t="s">
        <v>448</v>
      </c>
      <c r="C308" s="82" t="s">
        <v>449</v>
      </c>
      <c r="D308" s="153" t="s">
        <v>420</v>
      </c>
      <c r="E308" s="169">
        <v>2.7536499999999999</v>
      </c>
    </row>
    <row r="309" spans="1:5" ht="16.5" thickTop="1" thickBot="1">
      <c r="A309" s="165"/>
      <c r="B309" s="168" t="s">
        <v>450</v>
      </c>
      <c r="C309" s="82" t="s">
        <v>451</v>
      </c>
      <c r="D309" s="153" t="s">
        <v>420</v>
      </c>
      <c r="E309" s="169">
        <v>1.6447099999999999</v>
      </c>
    </row>
    <row r="310" spans="1:5" ht="16.5" thickTop="1" thickBot="1">
      <c r="A310" s="165"/>
      <c r="B310" s="168" t="s">
        <v>452</v>
      </c>
      <c r="C310" s="82" t="s">
        <v>453</v>
      </c>
      <c r="D310" s="153" t="s">
        <v>420</v>
      </c>
      <c r="E310" s="169">
        <v>2.9621400000000002</v>
      </c>
    </row>
    <row r="311" spans="1:5" ht="16.5" thickTop="1" thickBot="1">
      <c r="A311" s="165"/>
      <c r="B311" s="168" t="s">
        <v>454</v>
      </c>
      <c r="C311" s="82" t="s">
        <v>455</v>
      </c>
      <c r="D311" s="153" t="s">
        <v>417</v>
      </c>
      <c r="E311" s="169">
        <v>6.5034099999999997</v>
      </c>
    </row>
    <row r="312" spans="1:5" ht="16.5" thickTop="1" thickBot="1">
      <c r="A312" s="165"/>
      <c r="B312" s="168" t="s">
        <v>456</v>
      </c>
      <c r="C312" s="82" t="s">
        <v>457</v>
      </c>
      <c r="D312" s="153" t="s">
        <v>420</v>
      </c>
      <c r="E312" s="169">
        <v>1.31768</v>
      </c>
    </row>
    <row r="313" spans="1:5" ht="16.5" thickTop="1" thickBot="1">
      <c r="A313" s="165"/>
      <c r="B313" s="168" t="s">
        <v>458</v>
      </c>
      <c r="C313" s="82" t="s">
        <v>459</v>
      </c>
      <c r="D313" s="153" t="s">
        <v>430</v>
      </c>
      <c r="E313" s="169">
        <v>10.60708</v>
      </c>
    </row>
    <row r="314" spans="1:5" ht="16.5" thickTop="1" thickBot="1">
      <c r="A314" s="165"/>
      <c r="B314" s="168" t="s">
        <v>460</v>
      </c>
      <c r="C314" s="82" t="s">
        <v>461</v>
      </c>
      <c r="D314" s="153" t="s">
        <v>427</v>
      </c>
      <c r="E314" s="169">
        <v>3.9870899999999998</v>
      </c>
    </row>
    <row r="315" spans="1:5" ht="16.5" thickTop="1" thickBot="1">
      <c r="A315" s="165"/>
      <c r="B315" s="168" t="s">
        <v>462</v>
      </c>
      <c r="C315" s="82" t="s">
        <v>463</v>
      </c>
      <c r="D315" s="153" t="s">
        <v>420</v>
      </c>
      <c r="E315" s="169">
        <v>2.0275500000000002</v>
      </c>
    </row>
    <row r="316" spans="1:5" ht="16.5" thickTop="1" thickBot="1">
      <c r="A316" s="165"/>
      <c r="B316" s="168" t="s">
        <v>464</v>
      </c>
      <c r="C316" s="82" t="s">
        <v>426</v>
      </c>
      <c r="D316" s="153" t="s">
        <v>420</v>
      </c>
      <c r="E316" s="169">
        <v>1.5439700000000001</v>
      </c>
    </row>
    <row r="317" spans="1:5" ht="16.5" thickTop="1" thickBot="1">
      <c r="A317" s="165"/>
      <c r="B317" s="168" t="s">
        <v>465</v>
      </c>
      <c r="C317" s="82" t="s">
        <v>466</v>
      </c>
      <c r="D317" s="153" t="s">
        <v>441</v>
      </c>
      <c r="E317" s="169">
        <v>6.4227400000000001</v>
      </c>
    </row>
    <row r="318" spans="1:5" ht="16.5" thickTop="1" thickBot="1">
      <c r="A318" s="165"/>
      <c r="B318" s="168" t="s">
        <v>467</v>
      </c>
      <c r="C318" s="82" t="s">
        <v>468</v>
      </c>
      <c r="D318" s="153" t="s">
        <v>469</v>
      </c>
      <c r="E318" s="169">
        <v>4.1886299999999999</v>
      </c>
    </row>
    <row r="319" spans="1:5" ht="16.5" thickTop="1" thickBot="1">
      <c r="A319" s="165"/>
      <c r="B319" s="168" t="s">
        <v>470</v>
      </c>
      <c r="C319" s="82" t="s">
        <v>471</v>
      </c>
      <c r="D319" s="153" t="s">
        <v>441</v>
      </c>
      <c r="E319" s="169">
        <v>6.1253200000000003</v>
      </c>
    </row>
    <row r="320" spans="1:5" ht="16.5" thickTop="1" thickBot="1">
      <c r="A320" s="165"/>
      <c r="B320" s="168" t="s">
        <v>472</v>
      </c>
      <c r="C320" s="82" t="s">
        <v>473</v>
      </c>
      <c r="D320" s="153" t="s">
        <v>420</v>
      </c>
      <c r="E320" s="169">
        <v>1.34962</v>
      </c>
    </row>
    <row r="321" spans="1:5" ht="16.5" thickTop="1" thickBot="1">
      <c r="A321" s="165"/>
      <c r="B321" s="168" t="s">
        <v>474</v>
      </c>
      <c r="C321" s="82" t="s">
        <v>475</v>
      </c>
      <c r="D321" s="153" t="s">
        <v>441</v>
      </c>
      <c r="E321" s="169">
        <v>9.0826200000000004</v>
      </c>
    </row>
    <row r="322" spans="1:5" ht="16.5" thickTop="1" thickBot="1">
      <c r="A322" s="165"/>
      <c r="B322" s="168" t="s">
        <v>476</v>
      </c>
      <c r="C322" s="82" t="s">
        <v>477</v>
      </c>
      <c r="D322" s="153" t="s">
        <v>417</v>
      </c>
      <c r="E322" s="169">
        <v>5.4708300000000003</v>
      </c>
    </row>
    <row r="323" spans="1:5" ht="26.25" thickTop="1" thickBot="1">
      <c r="A323" s="165"/>
      <c r="B323" s="168" t="s">
        <v>478</v>
      </c>
      <c r="C323" s="82" t="s">
        <v>479</v>
      </c>
      <c r="D323" s="153" t="s">
        <v>420</v>
      </c>
      <c r="E323" s="169">
        <v>2.7294700000000001</v>
      </c>
    </row>
    <row r="324" spans="1:5" ht="16.5" thickTop="1" thickBot="1">
      <c r="A324" s="165"/>
      <c r="B324" s="168" t="s">
        <v>480</v>
      </c>
      <c r="C324" s="82" t="s">
        <v>481</v>
      </c>
      <c r="D324" s="153" t="s">
        <v>420</v>
      </c>
      <c r="E324" s="169">
        <v>1.31277</v>
      </c>
    </row>
    <row r="325" spans="1:5" ht="16.5" thickTop="1" thickBot="1">
      <c r="A325" s="165"/>
      <c r="B325" s="168" t="s">
        <v>482</v>
      </c>
      <c r="C325" s="82" t="s">
        <v>483</v>
      </c>
      <c r="D325" s="153" t="s">
        <v>469</v>
      </c>
      <c r="E325" s="169">
        <v>3.7746499999999998</v>
      </c>
    </row>
    <row r="326" spans="1:5" ht="16.5" thickTop="1" thickBot="1">
      <c r="A326" s="165"/>
      <c r="B326" s="168" t="s">
        <v>484</v>
      </c>
      <c r="C326" s="82" t="s">
        <v>485</v>
      </c>
      <c r="D326" s="153" t="s">
        <v>427</v>
      </c>
      <c r="E326" s="169">
        <v>2.8280400000000001</v>
      </c>
    </row>
    <row r="327" spans="1:5" ht="16.5" thickTop="1" thickBot="1">
      <c r="A327" s="165"/>
      <c r="B327" s="168" t="s">
        <v>486</v>
      </c>
      <c r="C327" s="82" t="s">
        <v>487</v>
      </c>
      <c r="D327" s="153" t="s">
        <v>420</v>
      </c>
      <c r="E327" s="169">
        <v>1.4598</v>
      </c>
    </row>
    <row r="328" spans="1:5" ht="16.5" thickTop="1" thickBot="1">
      <c r="A328" s="165"/>
      <c r="B328" s="168" t="s">
        <v>488</v>
      </c>
      <c r="C328" s="82" t="s">
        <v>489</v>
      </c>
      <c r="D328" s="153" t="s">
        <v>427</v>
      </c>
      <c r="E328" s="169">
        <v>3.00888</v>
      </c>
    </row>
    <row r="329" spans="1:5" ht="16.5" thickTop="1" thickBot="1">
      <c r="A329" s="165"/>
      <c r="B329" s="168" t="s">
        <v>490</v>
      </c>
      <c r="C329" s="82" t="s">
        <v>491</v>
      </c>
      <c r="D329" s="153" t="s">
        <v>427</v>
      </c>
      <c r="E329" s="169">
        <v>2.9174699999999998</v>
      </c>
    </row>
    <row r="330" spans="1:5" ht="16.5" thickTop="1" thickBot="1">
      <c r="A330" s="165"/>
      <c r="B330" s="168" t="s">
        <v>492</v>
      </c>
      <c r="C330" s="82" t="s">
        <v>493</v>
      </c>
      <c r="D330" s="153" t="s">
        <v>469</v>
      </c>
      <c r="E330" s="169">
        <v>4.2532899999999998</v>
      </c>
    </row>
    <row r="331" spans="1:5" ht="16.5" thickTop="1" thickBot="1">
      <c r="A331" s="165"/>
      <c r="B331" s="168" t="s">
        <v>494</v>
      </c>
      <c r="C331" s="82" t="s">
        <v>495</v>
      </c>
      <c r="D331" s="153" t="s">
        <v>417</v>
      </c>
      <c r="E331" s="169">
        <v>5.0064399999999996</v>
      </c>
    </row>
    <row r="332" spans="1:5" ht="16.5" thickTop="1" thickBot="1">
      <c r="A332" s="165"/>
      <c r="B332" s="168" t="s">
        <v>496</v>
      </c>
      <c r="C332" s="82" t="s">
        <v>497</v>
      </c>
      <c r="D332" s="153" t="s">
        <v>427</v>
      </c>
      <c r="E332" s="169">
        <v>3.2924899999999999</v>
      </c>
    </row>
    <row r="333" spans="1:5" ht="26.25" thickTop="1" thickBot="1">
      <c r="A333" s="165"/>
      <c r="B333" s="168" t="s">
        <v>498</v>
      </c>
      <c r="C333" s="82" t="s">
        <v>499</v>
      </c>
      <c r="D333" s="153" t="s">
        <v>469</v>
      </c>
      <c r="E333" s="169">
        <v>4.6251499999999997</v>
      </c>
    </row>
    <row r="334" spans="1:5" ht="16.5" thickTop="1" thickBot="1">
      <c r="A334" s="165"/>
      <c r="B334" s="168" t="s">
        <v>500</v>
      </c>
      <c r="C334" s="82"/>
      <c r="D334" s="153"/>
      <c r="E334" s="169">
        <v>1.65</v>
      </c>
    </row>
    <row r="335" spans="1:5" ht="16.5" thickTop="1" thickBot="1">
      <c r="A335" s="165"/>
      <c r="B335" s="168" t="s">
        <v>501</v>
      </c>
      <c r="C335" s="82" t="s">
        <v>502</v>
      </c>
      <c r="D335" s="153" t="s">
        <v>420</v>
      </c>
      <c r="E335" s="169">
        <v>2.3995700000000002</v>
      </c>
    </row>
    <row r="336" spans="1:5" ht="16.5" thickTop="1" thickBot="1">
      <c r="A336" s="165"/>
      <c r="B336" s="168" t="s">
        <v>503</v>
      </c>
      <c r="C336" s="82" t="s">
        <v>504</v>
      </c>
      <c r="D336" s="153" t="s">
        <v>430</v>
      </c>
      <c r="E336" s="169">
        <v>9.3000000000000007</v>
      </c>
    </row>
    <row r="337" spans="1:5" ht="16.5" thickTop="1" thickBot="1">
      <c r="A337" s="165"/>
      <c r="B337" s="168" t="s">
        <v>505</v>
      </c>
      <c r="C337" s="82" t="s">
        <v>506</v>
      </c>
      <c r="D337" s="153" t="s">
        <v>469</v>
      </c>
      <c r="E337" s="169">
        <v>5.7530099999999997</v>
      </c>
    </row>
    <row r="338" spans="1:5" ht="16.5" thickTop="1" thickBot="1">
      <c r="A338" s="165"/>
      <c r="B338" s="168" t="s">
        <v>507</v>
      </c>
      <c r="C338" s="82" t="s">
        <v>508</v>
      </c>
      <c r="D338" s="153" t="s">
        <v>420</v>
      </c>
      <c r="E338" s="169">
        <v>1.76068</v>
      </c>
    </row>
    <row r="339" spans="1:5" ht="16.5" thickTop="1" thickBot="1">
      <c r="A339" s="165"/>
      <c r="B339" s="168" t="s">
        <v>509</v>
      </c>
      <c r="C339" s="82" t="s">
        <v>510</v>
      </c>
      <c r="D339" s="153" t="s">
        <v>420</v>
      </c>
      <c r="E339" s="169">
        <v>1.94631</v>
      </c>
    </row>
    <row r="340" spans="1:5" ht="16.5" thickTop="1" thickBot="1">
      <c r="A340" s="165"/>
      <c r="B340" s="168" t="s">
        <v>511</v>
      </c>
      <c r="C340" s="82" t="s">
        <v>512</v>
      </c>
      <c r="D340" s="153" t="s">
        <v>427</v>
      </c>
      <c r="E340" s="169">
        <v>2.37243</v>
      </c>
    </row>
    <row r="341" spans="1:5" ht="16.5" thickTop="1" thickBot="1">
      <c r="A341" s="165"/>
      <c r="B341" s="168" t="s">
        <v>513</v>
      </c>
      <c r="C341" s="82" t="s">
        <v>514</v>
      </c>
      <c r="D341" s="153" t="s">
        <v>417</v>
      </c>
      <c r="E341" s="169">
        <v>5.4426800000000002</v>
      </c>
    </row>
    <row r="342" spans="1:5" ht="16.5" thickTop="1" thickBot="1">
      <c r="A342" s="165"/>
      <c r="B342" s="168" t="s">
        <v>515</v>
      </c>
      <c r="C342" s="82" t="s">
        <v>516</v>
      </c>
      <c r="D342" s="153" t="s">
        <v>430</v>
      </c>
      <c r="E342" s="169">
        <v>26.485009999999999</v>
      </c>
    </row>
    <row r="343" spans="1:5" ht="26.25" thickTop="1" thickBot="1">
      <c r="A343" s="165"/>
      <c r="B343" s="168" t="s">
        <v>517</v>
      </c>
      <c r="C343" s="82" t="s">
        <v>518</v>
      </c>
      <c r="D343" s="153" t="s">
        <v>427</v>
      </c>
      <c r="E343" s="169">
        <v>2.4129200000000002</v>
      </c>
    </row>
    <row r="344" spans="1:5" ht="16.5" thickTop="1" thickBot="1">
      <c r="A344" s="165"/>
      <c r="B344" s="168" t="s">
        <v>519</v>
      </c>
      <c r="C344" s="82" t="s">
        <v>520</v>
      </c>
      <c r="D344" s="153" t="s">
        <v>469</v>
      </c>
      <c r="E344" s="169">
        <v>4.3576800000000002</v>
      </c>
    </row>
    <row r="345" spans="1:5" ht="16.5" thickTop="1" thickBot="1">
      <c r="A345" s="165"/>
      <c r="B345" s="168" t="s">
        <v>521</v>
      </c>
      <c r="C345" s="82" t="s">
        <v>520</v>
      </c>
      <c r="D345" s="153" t="s">
        <v>469</v>
      </c>
      <c r="E345" s="169">
        <v>3.2970100000000002</v>
      </c>
    </row>
    <row r="346" spans="1:5" ht="16.5" thickTop="1" thickBot="1">
      <c r="A346" s="165"/>
      <c r="B346" s="168" t="s">
        <v>522</v>
      </c>
      <c r="C346" s="82" t="s">
        <v>523</v>
      </c>
      <c r="D346" s="153" t="s">
        <v>420</v>
      </c>
      <c r="E346" s="169">
        <v>1.64699</v>
      </c>
    </row>
    <row r="347" spans="1:5" ht="16.5" thickTop="1" thickBot="1">
      <c r="A347" s="165"/>
      <c r="B347" s="168" t="s">
        <v>524</v>
      </c>
      <c r="C347" s="82" t="s">
        <v>525</v>
      </c>
      <c r="D347" s="153" t="s">
        <v>427</v>
      </c>
      <c r="E347" s="169">
        <v>4.758</v>
      </c>
    </row>
    <row r="348" spans="1:5" ht="16.5" thickTop="1" thickBot="1">
      <c r="A348" s="165"/>
      <c r="B348" s="168" t="s">
        <v>526</v>
      </c>
      <c r="C348" s="82"/>
      <c r="D348" s="153"/>
      <c r="E348" s="169">
        <v>4.6210000000000004</v>
      </c>
    </row>
    <row r="349" spans="1:5" ht="16.5" thickTop="1" thickBot="1">
      <c r="A349" s="165"/>
      <c r="B349" s="168" t="s">
        <v>527</v>
      </c>
      <c r="C349" s="82"/>
      <c r="D349" s="153"/>
      <c r="E349" s="169">
        <v>5.9</v>
      </c>
    </row>
    <row r="350" spans="1:5" ht="16.5" thickTop="1" thickBot="1">
      <c r="A350" s="165"/>
      <c r="B350" s="168" t="s">
        <v>528</v>
      </c>
      <c r="C350" s="82" t="s">
        <v>529</v>
      </c>
      <c r="D350" s="153" t="s">
        <v>430</v>
      </c>
      <c r="E350" s="169">
        <v>9.6847200000000004</v>
      </c>
    </row>
    <row r="351" spans="1:5" ht="16.5" thickTop="1" thickBot="1">
      <c r="A351" s="165"/>
      <c r="B351" s="168" t="s">
        <v>530</v>
      </c>
      <c r="C351" s="82"/>
      <c r="D351" s="153"/>
      <c r="E351" s="169">
        <v>1.5063200000000001</v>
      </c>
    </row>
    <row r="352" spans="1:5" ht="16.5" thickTop="1" thickBot="1">
      <c r="A352" s="165"/>
      <c r="B352" s="168" t="s">
        <v>531</v>
      </c>
      <c r="C352" s="82" t="s">
        <v>532</v>
      </c>
      <c r="D352" s="153" t="s">
        <v>441</v>
      </c>
      <c r="E352" s="169">
        <v>6.4331500000000004</v>
      </c>
    </row>
    <row r="353" spans="1:5" ht="16.5" thickTop="1" thickBot="1">
      <c r="A353" s="165"/>
      <c r="B353" s="168" t="s">
        <v>533</v>
      </c>
      <c r="C353" s="82" t="s">
        <v>534</v>
      </c>
      <c r="D353" s="153" t="s">
        <v>427</v>
      </c>
      <c r="E353" s="169">
        <v>3.5615899999999998</v>
      </c>
    </row>
    <row r="354" spans="1:5" ht="16.5" thickTop="1" thickBot="1">
      <c r="A354" s="165"/>
      <c r="B354" s="168" t="s">
        <v>535</v>
      </c>
      <c r="C354" s="82" t="s">
        <v>495</v>
      </c>
      <c r="D354" s="153" t="s">
        <v>417</v>
      </c>
      <c r="E354" s="169">
        <v>5.4051999999999998</v>
      </c>
    </row>
    <row r="355" spans="1:5" ht="16.5" thickTop="1" thickBot="1">
      <c r="A355" s="165"/>
      <c r="B355" s="168" t="s">
        <v>536</v>
      </c>
      <c r="C355" s="82" t="s">
        <v>537</v>
      </c>
      <c r="D355" s="153" t="s">
        <v>417</v>
      </c>
      <c r="E355" s="169">
        <v>6.69808</v>
      </c>
    </row>
    <row r="356" spans="1:5" ht="16.5" thickTop="1" thickBot="1">
      <c r="A356" s="165"/>
      <c r="B356" s="168" t="s">
        <v>538</v>
      </c>
      <c r="C356" s="82" t="s">
        <v>539</v>
      </c>
      <c r="D356" s="153" t="s">
        <v>420</v>
      </c>
      <c r="E356" s="169">
        <v>1.45644</v>
      </c>
    </row>
    <row r="357" spans="1:5" ht="16.5" thickTop="1" thickBot="1">
      <c r="A357" s="165"/>
      <c r="B357" s="168" t="s">
        <v>540</v>
      </c>
      <c r="C357" s="82" t="s">
        <v>541</v>
      </c>
      <c r="D357" s="153" t="s">
        <v>469</v>
      </c>
      <c r="E357" s="169">
        <v>3.8298100000000002</v>
      </c>
    </row>
    <row r="358" spans="1:5" ht="16.5" thickTop="1" thickBot="1">
      <c r="A358" s="165"/>
      <c r="B358" s="168" t="s">
        <v>542</v>
      </c>
      <c r="C358" s="82" t="s">
        <v>543</v>
      </c>
      <c r="D358" s="153" t="s">
        <v>417</v>
      </c>
      <c r="E358" s="169">
        <v>4.7336400000000003</v>
      </c>
    </row>
    <row r="359" spans="1:5" ht="16.5" thickTop="1" thickBot="1">
      <c r="A359" s="165"/>
      <c r="B359" s="168" t="s">
        <v>544</v>
      </c>
      <c r="C359" s="82" t="s">
        <v>545</v>
      </c>
      <c r="D359" s="153" t="s">
        <v>469</v>
      </c>
      <c r="E359" s="169">
        <v>3.8204400000000001</v>
      </c>
    </row>
    <row r="360" spans="1:5" ht="16.5" thickTop="1" thickBot="1">
      <c r="A360" s="165"/>
      <c r="B360" s="168" t="s">
        <v>546</v>
      </c>
      <c r="C360" s="82" t="s">
        <v>547</v>
      </c>
      <c r="D360" s="153" t="s">
        <v>420</v>
      </c>
      <c r="E360" s="169">
        <v>1.76109</v>
      </c>
    </row>
    <row r="361" spans="1:5" ht="16.5" thickTop="1" thickBot="1">
      <c r="A361" s="165"/>
      <c r="B361" s="168" t="s">
        <v>548</v>
      </c>
      <c r="C361" s="82"/>
      <c r="D361" s="153"/>
      <c r="E361" s="169">
        <v>2.0699999999999998</v>
      </c>
    </row>
    <row r="362" spans="1:5" ht="16.5" thickTop="1" thickBot="1">
      <c r="A362" s="165"/>
      <c r="B362" s="168" t="s">
        <v>549</v>
      </c>
      <c r="C362" s="82" t="s">
        <v>550</v>
      </c>
      <c r="D362" s="153" t="s">
        <v>469</v>
      </c>
      <c r="E362" s="169">
        <v>4.6002000000000001</v>
      </c>
    </row>
    <row r="363" spans="1:5" ht="16.5" thickTop="1" thickBot="1">
      <c r="A363" s="165"/>
      <c r="B363" s="168" t="s">
        <v>551</v>
      </c>
      <c r="C363" s="82" t="s">
        <v>552</v>
      </c>
      <c r="D363" s="153" t="s">
        <v>427</v>
      </c>
      <c r="E363" s="169">
        <v>3.4102700000000001</v>
      </c>
    </row>
    <row r="364" spans="1:5" ht="16.5" thickTop="1" thickBot="1">
      <c r="A364" s="165"/>
      <c r="B364" s="168" t="s">
        <v>553</v>
      </c>
      <c r="C364" s="82" t="s">
        <v>451</v>
      </c>
      <c r="D364" s="153" t="s">
        <v>430</v>
      </c>
      <c r="E364" s="169">
        <v>10.632759999999999</v>
      </c>
    </row>
    <row r="365" spans="1:5" ht="16.5" thickTop="1" thickBot="1">
      <c r="A365" s="165"/>
      <c r="B365" s="168" t="s">
        <v>554</v>
      </c>
      <c r="C365" s="82" t="s">
        <v>555</v>
      </c>
      <c r="D365" s="153" t="s">
        <v>441</v>
      </c>
      <c r="E365" s="169">
        <v>6.8213900000000001</v>
      </c>
    </row>
    <row r="366" spans="1:5" ht="16.5" thickTop="1" thickBot="1">
      <c r="A366" s="165"/>
      <c r="B366" s="168" t="s">
        <v>556</v>
      </c>
      <c r="C366" s="82" t="s">
        <v>557</v>
      </c>
      <c r="D366" s="153" t="s">
        <v>420</v>
      </c>
      <c r="E366" s="169">
        <v>1.6534</v>
      </c>
    </row>
    <row r="367" spans="1:5" ht="16.5" thickTop="1" thickBot="1">
      <c r="A367" s="165"/>
      <c r="B367" s="168" t="s">
        <v>558</v>
      </c>
      <c r="C367" s="82" t="s">
        <v>559</v>
      </c>
      <c r="D367" s="153" t="s">
        <v>420</v>
      </c>
      <c r="E367" s="169">
        <v>2.0089199999999998</v>
      </c>
    </row>
    <row r="368" spans="1:5" ht="16.5" thickTop="1" thickBot="1">
      <c r="A368" s="165"/>
      <c r="B368" s="168" t="s">
        <v>560</v>
      </c>
      <c r="C368" s="82" t="s">
        <v>561</v>
      </c>
      <c r="D368" s="153" t="s">
        <v>420</v>
      </c>
      <c r="E368" s="169">
        <v>1.62639</v>
      </c>
    </row>
    <row r="369" spans="1:5" ht="16.5" thickTop="1" thickBot="1">
      <c r="A369" s="165"/>
      <c r="B369" s="168" t="s">
        <v>562</v>
      </c>
      <c r="C369" s="82"/>
      <c r="D369" s="153"/>
      <c r="E369" s="169">
        <v>4.4499000000000004</v>
      </c>
    </row>
    <row r="370" spans="1:5" ht="31.5" thickTop="1" thickBot="1">
      <c r="A370" s="165"/>
      <c r="B370" s="168" t="s">
        <v>563</v>
      </c>
      <c r="C370" s="82" t="s">
        <v>564</v>
      </c>
      <c r="D370" s="153" t="s">
        <v>565</v>
      </c>
      <c r="E370" s="169">
        <v>9.4</v>
      </c>
    </row>
    <row r="371" spans="1:5" ht="16.5" thickTop="1" thickBot="1">
      <c r="A371" s="165"/>
      <c r="B371" s="168" t="s">
        <v>566</v>
      </c>
      <c r="C371" s="82" t="s">
        <v>567</v>
      </c>
      <c r="D371" s="153" t="s">
        <v>420</v>
      </c>
      <c r="E371" s="169">
        <v>1.4094599999999999</v>
      </c>
    </row>
    <row r="372" spans="1:5" ht="16.5" thickTop="1" thickBot="1">
      <c r="A372" s="165"/>
      <c r="B372" s="168" t="s">
        <v>568</v>
      </c>
      <c r="C372" s="82" t="s">
        <v>569</v>
      </c>
      <c r="D372" s="153" t="s">
        <v>420</v>
      </c>
      <c r="E372" s="169">
        <v>1.47733</v>
      </c>
    </row>
    <row r="373" spans="1:5" ht="16.5" thickTop="1" thickBot="1">
      <c r="A373" s="165"/>
      <c r="B373" s="168" t="s">
        <v>570</v>
      </c>
      <c r="C373" s="82"/>
      <c r="D373" s="153"/>
      <c r="E373" s="169">
        <v>103.64</v>
      </c>
    </row>
    <row r="374" spans="1:5" ht="16.5" thickTop="1" thickBot="1">
      <c r="A374" s="165"/>
      <c r="B374" s="168" t="s">
        <v>571</v>
      </c>
      <c r="C374" s="82" t="s">
        <v>572</v>
      </c>
      <c r="D374" s="153" t="s">
        <v>427</v>
      </c>
      <c r="E374" s="169">
        <v>3.31656</v>
      </c>
    </row>
    <row r="375" spans="1:5" ht="16.5" thickTop="1" thickBot="1">
      <c r="A375" s="165"/>
      <c r="B375" s="168" t="s">
        <v>573</v>
      </c>
      <c r="C375" s="82" t="s">
        <v>574</v>
      </c>
      <c r="D375" s="153" t="s">
        <v>417</v>
      </c>
      <c r="E375" s="169">
        <v>6.8146599999999999</v>
      </c>
    </row>
    <row r="376" spans="1:5" ht="16.5" thickTop="1" thickBot="1">
      <c r="A376" s="165"/>
      <c r="B376" s="168" t="s">
        <v>575</v>
      </c>
      <c r="C376" s="82"/>
      <c r="D376" s="153"/>
      <c r="E376" s="169">
        <v>7.2220000000000004</v>
      </c>
    </row>
    <row r="377" spans="1:5" ht="16.5" thickTop="1" thickBot="1">
      <c r="A377" s="165"/>
      <c r="B377" s="168" t="s">
        <v>576</v>
      </c>
      <c r="C377" s="82" t="s">
        <v>577</v>
      </c>
      <c r="D377" s="153" t="s">
        <v>469</v>
      </c>
      <c r="E377" s="169">
        <v>4.7685000000000004</v>
      </c>
    </row>
    <row r="378" spans="1:5" ht="16.5" thickTop="1" thickBot="1">
      <c r="A378" s="165"/>
      <c r="B378" s="168" t="s">
        <v>578</v>
      </c>
      <c r="C378" s="82" t="s">
        <v>579</v>
      </c>
      <c r="D378" s="153" t="s">
        <v>427</v>
      </c>
      <c r="E378" s="169">
        <v>3.3951199999999999</v>
      </c>
    </row>
    <row r="379" spans="1:5" ht="16.5" thickTop="1" thickBot="1">
      <c r="A379" s="165"/>
      <c r="B379" s="168" t="s">
        <v>580</v>
      </c>
      <c r="C379" s="82" t="s">
        <v>581</v>
      </c>
      <c r="D379" s="153" t="s">
        <v>420</v>
      </c>
      <c r="E379" s="169">
        <v>1.2211700000000001</v>
      </c>
    </row>
    <row r="380" spans="1:5" ht="16.5" thickTop="1" thickBot="1">
      <c r="A380" s="165"/>
      <c r="B380" s="168" t="s">
        <v>582</v>
      </c>
      <c r="C380" s="82" t="s">
        <v>583</v>
      </c>
      <c r="D380" s="153" t="s">
        <v>427</v>
      </c>
      <c r="E380" s="169">
        <v>2.54392</v>
      </c>
    </row>
    <row r="381" spans="1:5" ht="16.5" thickTop="1" thickBot="1">
      <c r="A381" s="165"/>
      <c r="B381" s="168" t="s">
        <v>584</v>
      </c>
      <c r="C381" s="82" t="s">
        <v>585</v>
      </c>
      <c r="D381" s="153" t="s">
        <v>427</v>
      </c>
      <c r="E381" s="169">
        <v>3.57545</v>
      </c>
    </row>
    <row r="382" spans="1:5" ht="16.5" thickTop="1" thickBot="1">
      <c r="A382" s="165"/>
      <c r="B382" s="168" t="s">
        <v>586</v>
      </c>
      <c r="C382" s="82"/>
      <c r="D382" s="153"/>
      <c r="E382" s="169">
        <v>4.0709999999999997</v>
      </c>
    </row>
    <row r="383" spans="1:5" ht="16.5" thickTop="1" thickBot="1">
      <c r="A383" s="165"/>
      <c r="B383" s="168" t="s">
        <v>587</v>
      </c>
      <c r="C383" s="82"/>
      <c r="D383" s="153"/>
      <c r="E383" s="169">
        <v>1.35</v>
      </c>
    </row>
    <row r="384" spans="1:5" ht="16.5" thickTop="1" thickBot="1">
      <c r="A384" s="165"/>
      <c r="B384" s="168" t="s">
        <v>588</v>
      </c>
      <c r="C384" s="82"/>
      <c r="D384" s="153"/>
      <c r="E384" s="169">
        <v>2.71</v>
      </c>
    </row>
    <row r="385" spans="1:5" ht="16.5" thickTop="1" thickBot="1">
      <c r="A385" s="165"/>
      <c r="B385" s="168" t="s">
        <v>589</v>
      </c>
      <c r="C385" s="82"/>
      <c r="D385" s="153"/>
      <c r="E385" s="169">
        <v>5.3</v>
      </c>
    </row>
    <row r="386" spans="1:5" ht="16.5" thickTop="1" thickBot="1">
      <c r="A386" s="165"/>
      <c r="B386" s="168" t="s">
        <v>590</v>
      </c>
      <c r="C386" s="82" t="s">
        <v>591</v>
      </c>
      <c r="D386" s="153" t="s">
        <v>430</v>
      </c>
      <c r="E386" s="169">
        <v>14.045999999999999</v>
      </c>
    </row>
    <row r="387" spans="1:5" ht="26.25" thickTop="1" thickBot="1">
      <c r="A387" s="165"/>
      <c r="B387" s="168" t="s">
        <v>592</v>
      </c>
      <c r="C387" s="82" t="s">
        <v>593</v>
      </c>
      <c r="D387" s="153" t="s">
        <v>417</v>
      </c>
      <c r="E387" s="169">
        <v>5.4113499999999997</v>
      </c>
    </row>
    <row r="388" spans="1:5" ht="16.5" thickTop="1" thickBot="1">
      <c r="A388" s="165"/>
      <c r="B388" s="168" t="s">
        <v>594</v>
      </c>
      <c r="C388" s="82"/>
      <c r="D388" s="153"/>
      <c r="E388" s="169">
        <v>1.9179999999999999</v>
      </c>
    </row>
    <row r="389" spans="1:5" ht="16.5" thickTop="1" thickBot="1">
      <c r="A389" s="165"/>
      <c r="B389" s="168" t="s">
        <v>595</v>
      </c>
      <c r="C389" s="82" t="s">
        <v>596</v>
      </c>
      <c r="D389" s="153" t="s">
        <v>469</v>
      </c>
      <c r="E389" s="169">
        <v>5.3856700000000002</v>
      </c>
    </row>
    <row r="390" spans="1:5" ht="16.5" thickTop="1" thickBot="1">
      <c r="A390" s="165"/>
      <c r="B390" s="168" t="s">
        <v>597</v>
      </c>
      <c r="C390" s="82" t="s">
        <v>598</v>
      </c>
      <c r="D390" s="153" t="s">
        <v>469</v>
      </c>
      <c r="E390" s="169">
        <v>3.6688299999999998</v>
      </c>
    </row>
    <row r="391" spans="1:5" ht="16.5" thickTop="1" thickBot="1">
      <c r="A391" s="165"/>
      <c r="B391" s="168" t="s">
        <v>599</v>
      </c>
      <c r="C391" s="82" t="s">
        <v>600</v>
      </c>
      <c r="D391" s="153" t="s">
        <v>417</v>
      </c>
      <c r="E391" s="169">
        <v>6.1156600000000001</v>
      </c>
    </row>
    <row r="392" spans="1:5" ht="16.5" thickTop="1" thickBot="1">
      <c r="A392" s="165"/>
      <c r="B392" s="168" t="s">
        <v>601</v>
      </c>
      <c r="C392" s="82" t="s">
        <v>602</v>
      </c>
      <c r="D392" s="153" t="s">
        <v>427</v>
      </c>
      <c r="E392" s="169">
        <v>2.2000000000000002</v>
      </c>
    </row>
    <row r="393" spans="1:5" ht="16.5" thickTop="1" thickBot="1">
      <c r="A393" s="165"/>
      <c r="B393" s="168" t="s">
        <v>603</v>
      </c>
      <c r="C393" s="82" t="s">
        <v>604</v>
      </c>
      <c r="D393" s="153" t="s">
        <v>565</v>
      </c>
      <c r="E393" s="169">
        <v>2.53634</v>
      </c>
    </row>
    <row r="394" spans="1:5" ht="17.25" thickTop="1" thickBot="1">
      <c r="A394" s="170" t="s">
        <v>605</v>
      </c>
      <c r="B394" s="171" t="s">
        <v>403</v>
      </c>
      <c r="C394" s="172"/>
      <c r="D394" s="172"/>
      <c r="E394" s="173">
        <v>23.38</v>
      </c>
    </row>
    <row r="395" spans="1:5" ht="33" thickTop="1" thickBot="1">
      <c r="A395" s="170" t="s">
        <v>606</v>
      </c>
      <c r="B395" s="171" t="s">
        <v>607</v>
      </c>
      <c r="C395" s="172"/>
      <c r="D395" s="172"/>
      <c r="E395" s="173">
        <v>1408</v>
      </c>
    </row>
    <row r="396" spans="1:5" ht="48.75" thickTop="1" thickBot="1">
      <c r="A396" s="170" t="s">
        <v>608</v>
      </c>
      <c r="B396" s="171" t="s">
        <v>609</v>
      </c>
      <c r="C396" s="172"/>
      <c r="D396" s="172"/>
      <c r="E396" s="173">
        <v>705</v>
      </c>
    </row>
    <row r="397" spans="1:5" ht="64.5" thickTop="1" thickBot="1">
      <c r="A397" s="170" t="s">
        <v>610</v>
      </c>
      <c r="B397" s="171" t="s">
        <v>611</v>
      </c>
      <c r="C397" s="172"/>
      <c r="D397" s="172"/>
      <c r="E397" s="173">
        <v>64</v>
      </c>
    </row>
    <row r="398" spans="1:5" ht="33" thickTop="1" thickBot="1">
      <c r="A398" s="170" t="s">
        <v>612</v>
      </c>
      <c r="B398" s="171" t="s">
        <v>613</v>
      </c>
      <c r="C398" s="172"/>
      <c r="D398" s="172"/>
      <c r="E398" s="173">
        <v>357</v>
      </c>
    </row>
    <row r="399" spans="1:5" ht="17.25" thickTop="1" thickBot="1">
      <c r="A399" s="241" t="s">
        <v>614</v>
      </c>
      <c r="B399" s="241"/>
      <c r="C399" s="241"/>
      <c r="D399" s="241"/>
      <c r="E399" s="173">
        <f>E398+E397+E396+E395+E394+E293</f>
        <v>3127.9975600000002</v>
      </c>
    </row>
    <row r="400" spans="1:5" ht="16.5" thickTop="1">
      <c r="A400" s="174"/>
      <c r="B400" s="174"/>
      <c r="C400" s="174"/>
      <c r="D400" s="174"/>
      <c r="E400" s="175"/>
    </row>
    <row r="401" spans="1:5" ht="16.5" thickBot="1">
      <c r="A401" s="230" t="s">
        <v>615</v>
      </c>
      <c r="B401" s="230"/>
      <c r="C401" s="230"/>
      <c r="D401" s="230"/>
      <c r="E401" s="230"/>
    </row>
    <row r="402" spans="1:5" ht="65.25" thickTop="1" thickBot="1">
      <c r="A402" s="176" t="s">
        <v>6</v>
      </c>
      <c r="B402" s="176" t="s">
        <v>616</v>
      </c>
      <c r="C402" s="176" t="s">
        <v>617</v>
      </c>
      <c r="D402" s="176" t="s">
        <v>397</v>
      </c>
      <c r="E402" s="177" t="s">
        <v>618</v>
      </c>
    </row>
    <row r="403" spans="1:5" ht="16.5" thickTop="1" thickBot="1">
      <c r="A403" s="109">
        <v>1</v>
      </c>
      <c r="B403" s="82">
        <v>2</v>
      </c>
      <c r="C403" s="178">
        <v>3</v>
      </c>
      <c r="D403" s="82">
        <v>4</v>
      </c>
      <c r="E403" s="82">
        <v>5</v>
      </c>
    </row>
    <row r="404" spans="1:5" ht="16.5" thickTop="1" thickBot="1">
      <c r="A404" s="166" t="s">
        <v>619</v>
      </c>
      <c r="B404" s="215" t="s">
        <v>620</v>
      </c>
      <c r="C404" s="215"/>
      <c r="D404" s="215"/>
      <c r="E404" s="110"/>
    </row>
    <row r="405" spans="1:5" ht="16.5" thickTop="1" thickBot="1">
      <c r="A405" s="166"/>
      <c r="B405" s="224"/>
      <c r="C405" s="224"/>
      <c r="D405" s="224"/>
      <c r="E405" s="224"/>
    </row>
    <row r="406" spans="1:5" ht="16.5" thickTop="1" thickBot="1">
      <c r="A406" s="109" t="s">
        <v>621</v>
      </c>
      <c r="B406" s="215" t="s">
        <v>622</v>
      </c>
      <c r="C406" s="215"/>
      <c r="D406" s="215"/>
      <c r="E406" s="135"/>
    </row>
    <row r="407" spans="1:5" ht="16.5" thickTop="1" thickBot="1">
      <c r="A407" s="136"/>
      <c r="B407" s="224"/>
      <c r="C407" s="224"/>
      <c r="D407" s="224"/>
      <c r="E407" s="224"/>
    </row>
    <row r="408" spans="1:5" ht="16.5" thickTop="1" thickBot="1">
      <c r="A408" s="166" t="s">
        <v>623</v>
      </c>
      <c r="B408" s="215" t="s">
        <v>624</v>
      </c>
      <c r="C408" s="238"/>
      <c r="D408" s="238"/>
      <c r="E408" s="180">
        <f>SUM(E409:E527)</f>
        <v>1815.7580000000003</v>
      </c>
    </row>
    <row r="409" spans="1:5" ht="46.5" thickTop="1" thickBot="1">
      <c r="A409" s="109" t="s">
        <v>625</v>
      </c>
      <c r="B409" s="181" t="s">
        <v>626</v>
      </c>
      <c r="C409" s="82" t="s">
        <v>627</v>
      </c>
      <c r="D409" s="182" t="s">
        <v>628</v>
      </c>
      <c r="E409" s="183">
        <v>66.314999999999998</v>
      </c>
    </row>
    <row r="410" spans="1:5" ht="31.5" thickTop="1" thickBot="1">
      <c r="A410" s="109"/>
      <c r="B410" s="181" t="s">
        <v>629</v>
      </c>
      <c r="C410" s="82" t="s">
        <v>630</v>
      </c>
      <c r="D410" s="182" t="s">
        <v>628</v>
      </c>
      <c r="E410" s="183">
        <v>3.4790000000000001</v>
      </c>
    </row>
    <row r="411" spans="1:5" ht="31.5" thickTop="1" thickBot="1">
      <c r="A411" s="109"/>
      <c r="B411" s="181" t="s">
        <v>631</v>
      </c>
      <c r="C411" s="82" t="s">
        <v>632</v>
      </c>
      <c r="D411" s="182" t="s">
        <v>469</v>
      </c>
      <c r="E411" s="183">
        <v>1.25</v>
      </c>
    </row>
    <row r="412" spans="1:5" ht="31.5" thickTop="1" thickBot="1">
      <c r="A412" s="109"/>
      <c r="B412" s="181" t="s">
        <v>633</v>
      </c>
      <c r="C412" s="82" t="s">
        <v>634</v>
      </c>
      <c r="D412" s="182" t="s">
        <v>628</v>
      </c>
      <c r="E412" s="183">
        <v>13.531000000000001</v>
      </c>
    </row>
    <row r="413" spans="1:5" ht="46.5" thickTop="1" thickBot="1">
      <c r="A413" s="109"/>
      <c r="B413" s="181" t="s">
        <v>635</v>
      </c>
      <c r="C413" s="82" t="s">
        <v>636</v>
      </c>
      <c r="D413" s="182" t="s">
        <v>637</v>
      </c>
      <c r="E413" s="183">
        <v>30.81</v>
      </c>
    </row>
    <row r="414" spans="1:5" ht="31.5" thickTop="1" thickBot="1">
      <c r="A414" s="109"/>
      <c r="B414" s="181" t="s">
        <v>638</v>
      </c>
      <c r="C414" s="82" t="s">
        <v>639</v>
      </c>
      <c r="D414" s="182" t="s">
        <v>628</v>
      </c>
      <c r="E414" s="183">
        <v>12.12</v>
      </c>
    </row>
    <row r="415" spans="1:5" ht="31.5" thickTop="1" thickBot="1">
      <c r="A415" s="109"/>
      <c r="B415" s="181" t="s">
        <v>640</v>
      </c>
      <c r="C415" s="82" t="s">
        <v>641</v>
      </c>
      <c r="D415" s="182" t="s">
        <v>628</v>
      </c>
      <c r="E415" s="183">
        <v>1.07</v>
      </c>
    </row>
    <row r="416" spans="1:5" ht="31.5" thickTop="1" thickBot="1">
      <c r="A416" s="109"/>
      <c r="B416" s="181" t="s">
        <v>642</v>
      </c>
      <c r="C416" s="82" t="s">
        <v>643</v>
      </c>
      <c r="D416" s="182" t="s">
        <v>628</v>
      </c>
      <c r="E416" s="183">
        <v>7.24</v>
      </c>
    </row>
    <row r="417" spans="1:5" ht="31.5" thickTop="1" thickBot="1">
      <c r="A417" s="109"/>
      <c r="B417" s="181" t="s">
        <v>644</v>
      </c>
      <c r="C417" s="82" t="s">
        <v>645</v>
      </c>
      <c r="D417" s="182" t="s">
        <v>628</v>
      </c>
      <c r="E417" s="183">
        <v>3.66</v>
      </c>
    </row>
    <row r="418" spans="1:5" ht="31.5" thickTop="1" thickBot="1">
      <c r="A418" s="109"/>
      <c r="B418" s="181" t="s">
        <v>646</v>
      </c>
      <c r="C418" s="82" t="s">
        <v>647</v>
      </c>
      <c r="D418" s="182" t="s">
        <v>628</v>
      </c>
      <c r="E418" s="183">
        <v>7.81</v>
      </c>
    </row>
    <row r="419" spans="1:5" ht="31.5" thickTop="1" thickBot="1">
      <c r="A419" s="109"/>
      <c r="B419" s="181" t="s">
        <v>648</v>
      </c>
      <c r="C419" s="82" t="s">
        <v>649</v>
      </c>
      <c r="D419" s="182" t="s">
        <v>628</v>
      </c>
      <c r="E419" s="183">
        <v>4.34</v>
      </c>
    </row>
    <row r="420" spans="1:5" ht="31.5" thickTop="1" thickBot="1">
      <c r="A420" s="109"/>
      <c r="B420" s="181" t="s">
        <v>650</v>
      </c>
      <c r="C420" s="82" t="s">
        <v>651</v>
      </c>
      <c r="D420" s="182" t="s">
        <v>628</v>
      </c>
      <c r="E420" s="183">
        <v>10.965</v>
      </c>
    </row>
    <row r="421" spans="1:5" ht="31.5" thickTop="1" thickBot="1">
      <c r="A421" s="109"/>
      <c r="B421" s="181" t="s">
        <v>652</v>
      </c>
      <c r="C421" s="82" t="s">
        <v>653</v>
      </c>
      <c r="D421" s="182" t="s">
        <v>628</v>
      </c>
      <c r="E421" s="183">
        <v>4.33</v>
      </c>
    </row>
    <row r="422" spans="1:5" ht="46.5" thickTop="1" thickBot="1">
      <c r="A422" s="109"/>
      <c r="B422" s="181" t="s">
        <v>654</v>
      </c>
      <c r="C422" s="82" t="s">
        <v>655</v>
      </c>
      <c r="D422" s="182" t="s">
        <v>628</v>
      </c>
      <c r="E422" s="183">
        <v>6.1760000000000002</v>
      </c>
    </row>
    <row r="423" spans="1:5" ht="46.5" thickTop="1" thickBot="1">
      <c r="A423" s="109"/>
      <c r="B423" s="181" t="s">
        <v>425</v>
      </c>
      <c r="C423" s="82" t="s">
        <v>656</v>
      </c>
      <c r="D423" s="182" t="s">
        <v>637</v>
      </c>
      <c r="E423" s="183">
        <v>28.49</v>
      </c>
    </row>
    <row r="424" spans="1:5" ht="16.5" thickTop="1" thickBot="1">
      <c r="A424" s="109"/>
      <c r="B424" s="181" t="s">
        <v>657</v>
      </c>
      <c r="C424" s="82" t="s">
        <v>658</v>
      </c>
      <c r="D424" s="182" t="s">
        <v>637</v>
      </c>
      <c r="E424" s="183">
        <v>11.95</v>
      </c>
    </row>
    <row r="425" spans="1:5" ht="16.5" thickTop="1" thickBot="1">
      <c r="A425" s="109"/>
      <c r="B425" s="181" t="s">
        <v>659</v>
      </c>
      <c r="C425" s="82" t="s">
        <v>660</v>
      </c>
      <c r="D425" s="182" t="s">
        <v>430</v>
      </c>
      <c r="E425" s="183">
        <v>2.2000000000000002</v>
      </c>
    </row>
    <row r="426" spans="1:5" ht="16.5" thickTop="1" thickBot="1">
      <c r="A426" s="109"/>
      <c r="B426" s="181" t="s">
        <v>444</v>
      </c>
      <c r="C426" s="82" t="s">
        <v>661</v>
      </c>
      <c r="D426" s="182" t="s">
        <v>662</v>
      </c>
      <c r="E426" s="183">
        <v>16.32</v>
      </c>
    </row>
    <row r="427" spans="1:5" ht="16.5" thickTop="1" thickBot="1">
      <c r="A427" s="109"/>
      <c r="B427" s="181" t="s">
        <v>663</v>
      </c>
      <c r="C427" s="82" t="s">
        <v>664</v>
      </c>
      <c r="D427" s="182" t="s">
        <v>637</v>
      </c>
      <c r="E427" s="183">
        <v>37.229999999999997</v>
      </c>
    </row>
    <row r="428" spans="1:5" ht="31.5" thickTop="1" thickBot="1">
      <c r="A428" s="109"/>
      <c r="B428" s="181" t="s">
        <v>446</v>
      </c>
      <c r="C428" s="82" t="s">
        <v>665</v>
      </c>
      <c r="D428" s="182" t="s">
        <v>628</v>
      </c>
      <c r="E428" s="183">
        <v>8.81</v>
      </c>
    </row>
    <row r="429" spans="1:5" ht="31.5" thickTop="1" thickBot="1">
      <c r="A429" s="109"/>
      <c r="B429" s="181" t="s">
        <v>452</v>
      </c>
      <c r="C429" s="82" t="s">
        <v>666</v>
      </c>
      <c r="D429" s="182" t="s">
        <v>628</v>
      </c>
      <c r="E429" s="183">
        <v>1.18</v>
      </c>
    </row>
    <row r="430" spans="1:5" ht="16.5" thickTop="1" thickBot="1">
      <c r="A430" s="109"/>
      <c r="B430" s="181" t="s">
        <v>667</v>
      </c>
      <c r="C430" s="82" t="s">
        <v>668</v>
      </c>
      <c r="D430" s="182" t="s">
        <v>637</v>
      </c>
      <c r="E430" s="183">
        <v>14.61</v>
      </c>
    </row>
    <row r="431" spans="1:5" ht="31.5" thickTop="1" thickBot="1">
      <c r="A431" s="109"/>
      <c r="B431" s="181" t="s">
        <v>669</v>
      </c>
      <c r="C431" s="82" t="s">
        <v>670</v>
      </c>
      <c r="D431" s="182" t="s">
        <v>417</v>
      </c>
      <c r="E431" s="183">
        <v>1.92</v>
      </c>
    </row>
    <row r="432" spans="1:5" ht="31.5" thickTop="1" thickBot="1">
      <c r="A432" s="109"/>
      <c r="B432" s="181" t="s">
        <v>460</v>
      </c>
      <c r="C432" s="82" t="s">
        <v>671</v>
      </c>
      <c r="D432" s="182" t="s">
        <v>637</v>
      </c>
      <c r="E432" s="183">
        <v>16.61</v>
      </c>
    </row>
    <row r="433" spans="1:5" ht="31.5" thickTop="1" thickBot="1">
      <c r="A433" s="109"/>
      <c r="B433" s="181" t="s">
        <v>465</v>
      </c>
      <c r="C433" s="82" t="s">
        <v>672</v>
      </c>
      <c r="D433" s="182" t="s">
        <v>637</v>
      </c>
      <c r="E433" s="183">
        <v>12.5</v>
      </c>
    </row>
    <row r="434" spans="1:5" ht="31.5" thickTop="1" thickBot="1">
      <c r="A434" s="109"/>
      <c r="B434" s="181" t="s">
        <v>467</v>
      </c>
      <c r="C434" s="82" t="s">
        <v>673</v>
      </c>
      <c r="D434" s="182" t="s">
        <v>628</v>
      </c>
      <c r="E434" s="183">
        <v>3.5</v>
      </c>
    </row>
    <row r="435" spans="1:5" ht="31.5" thickTop="1" thickBot="1">
      <c r="A435" s="109"/>
      <c r="B435" s="181" t="s">
        <v>474</v>
      </c>
      <c r="C435" s="82" t="s">
        <v>674</v>
      </c>
      <c r="D435" s="182" t="s">
        <v>637</v>
      </c>
      <c r="E435" s="183">
        <v>58.73</v>
      </c>
    </row>
    <row r="436" spans="1:5" ht="16.5" thickTop="1" thickBot="1">
      <c r="A436" s="109"/>
      <c r="B436" s="181" t="s">
        <v>675</v>
      </c>
      <c r="C436" s="82" t="s">
        <v>676</v>
      </c>
      <c r="D436" s="182" t="s">
        <v>637</v>
      </c>
      <c r="E436" s="183">
        <v>20.239999999999998</v>
      </c>
    </row>
    <row r="437" spans="1:5" ht="31.5" thickTop="1" thickBot="1">
      <c r="A437" s="109"/>
      <c r="B437" s="181" t="s">
        <v>677</v>
      </c>
      <c r="C437" s="82" t="s">
        <v>678</v>
      </c>
      <c r="D437" s="182" t="s">
        <v>628</v>
      </c>
      <c r="E437" s="183">
        <v>3.86</v>
      </c>
    </row>
    <row r="438" spans="1:5" ht="16.5" thickTop="1" thickBot="1">
      <c r="A438" s="109"/>
      <c r="B438" s="181" t="s">
        <v>679</v>
      </c>
      <c r="C438" s="82" t="s">
        <v>680</v>
      </c>
      <c r="D438" s="182" t="s">
        <v>637</v>
      </c>
      <c r="E438" s="183">
        <v>5.27</v>
      </c>
    </row>
    <row r="439" spans="1:5" ht="16.5" thickTop="1" thickBot="1">
      <c r="A439" s="109"/>
      <c r="B439" s="181" t="s">
        <v>681</v>
      </c>
      <c r="C439" s="82" t="s">
        <v>682</v>
      </c>
      <c r="D439" s="182" t="s">
        <v>417</v>
      </c>
      <c r="E439" s="183">
        <v>4.1500000000000004</v>
      </c>
    </row>
    <row r="440" spans="1:5" ht="31.5" thickTop="1" thickBot="1">
      <c r="A440" s="109"/>
      <c r="B440" s="181" t="s">
        <v>478</v>
      </c>
      <c r="C440" s="82" t="s">
        <v>683</v>
      </c>
      <c r="D440" s="182" t="s">
        <v>628</v>
      </c>
      <c r="E440" s="183">
        <v>1.29</v>
      </c>
    </row>
    <row r="441" spans="1:5" ht="31.5" thickTop="1" thickBot="1">
      <c r="A441" s="109"/>
      <c r="B441" s="181" t="s">
        <v>480</v>
      </c>
      <c r="C441" s="82" t="s">
        <v>684</v>
      </c>
      <c r="D441" s="182" t="s">
        <v>628</v>
      </c>
      <c r="E441" s="183">
        <v>4.09</v>
      </c>
    </row>
    <row r="442" spans="1:5" ht="31.5" thickTop="1" thickBot="1">
      <c r="A442" s="109"/>
      <c r="B442" s="181" t="s">
        <v>685</v>
      </c>
      <c r="C442" s="82" t="s">
        <v>686</v>
      </c>
      <c r="D442" s="182" t="s">
        <v>637</v>
      </c>
      <c r="E442" s="183">
        <v>15.89</v>
      </c>
    </row>
    <row r="443" spans="1:5" ht="25.5" thickTop="1" thickBot="1">
      <c r="A443" s="109"/>
      <c r="B443" s="181" t="s">
        <v>687</v>
      </c>
      <c r="C443" s="82" t="s">
        <v>688</v>
      </c>
      <c r="D443" s="182" t="s">
        <v>469</v>
      </c>
      <c r="E443" s="183">
        <v>1.04</v>
      </c>
    </row>
    <row r="444" spans="1:5" ht="31.5" thickTop="1" thickBot="1">
      <c r="A444" s="109"/>
      <c r="B444" s="181" t="s">
        <v>689</v>
      </c>
      <c r="C444" s="82" t="s">
        <v>690</v>
      </c>
      <c r="D444" s="182" t="s">
        <v>628</v>
      </c>
      <c r="E444" s="183">
        <v>2.42</v>
      </c>
    </row>
    <row r="445" spans="1:5" ht="16.5" thickTop="1" thickBot="1">
      <c r="A445" s="109"/>
      <c r="B445" s="181" t="s">
        <v>691</v>
      </c>
      <c r="C445" s="82" t="s">
        <v>692</v>
      </c>
      <c r="D445" s="182" t="s">
        <v>662</v>
      </c>
      <c r="E445" s="183">
        <v>5.63</v>
      </c>
    </row>
    <row r="446" spans="1:5" ht="16.5" thickTop="1" thickBot="1">
      <c r="A446" s="109"/>
      <c r="B446" s="181" t="s">
        <v>693</v>
      </c>
      <c r="C446" s="82" t="s">
        <v>694</v>
      </c>
      <c r="D446" s="182" t="s">
        <v>662</v>
      </c>
      <c r="E446" s="183">
        <v>2.16</v>
      </c>
    </row>
    <row r="447" spans="1:5" ht="16.5" thickTop="1" thickBot="1">
      <c r="A447" s="109"/>
      <c r="B447" s="181" t="s">
        <v>695</v>
      </c>
      <c r="C447" s="82" t="s">
        <v>696</v>
      </c>
      <c r="D447" s="182" t="s">
        <v>662</v>
      </c>
      <c r="E447" s="183">
        <v>1.07</v>
      </c>
    </row>
    <row r="448" spans="1:5" ht="16.5" thickTop="1" thickBot="1">
      <c r="A448" s="109"/>
      <c r="B448" s="181" t="s">
        <v>697</v>
      </c>
      <c r="C448" s="82" t="s">
        <v>698</v>
      </c>
      <c r="D448" s="182" t="s">
        <v>662</v>
      </c>
      <c r="E448" s="183">
        <v>2.46</v>
      </c>
    </row>
    <row r="449" spans="1:5" ht="16.5" thickTop="1" thickBot="1">
      <c r="A449" s="109"/>
      <c r="B449" s="181" t="s">
        <v>699</v>
      </c>
      <c r="C449" s="82" t="s">
        <v>700</v>
      </c>
      <c r="D449" s="182" t="s">
        <v>662</v>
      </c>
      <c r="E449" s="183">
        <v>22.9</v>
      </c>
    </row>
    <row r="450" spans="1:5" ht="16.5" thickTop="1" thickBot="1">
      <c r="A450" s="109"/>
      <c r="B450" s="181" t="s">
        <v>496</v>
      </c>
      <c r="C450" s="82" t="s">
        <v>701</v>
      </c>
      <c r="D450" s="182" t="s">
        <v>637</v>
      </c>
      <c r="E450" s="183">
        <v>38.159999999999997</v>
      </c>
    </row>
    <row r="451" spans="1:5" ht="16.5" thickTop="1" thickBot="1">
      <c r="A451" s="109"/>
      <c r="B451" s="181" t="s">
        <v>702</v>
      </c>
      <c r="C451" s="82" t="s">
        <v>703</v>
      </c>
      <c r="D451" s="182" t="s">
        <v>637</v>
      </c>
      <c r="E451" s="183">
        <v>15.95</v>
      </c>
    </row>
    <row r="452" spans="1:5" ht="16.5" thickTop="1" thickBot="1">
      <c r="A452" s="109"/>
      <c r="B452" s="181" t="s">
        <v>704</v>
      </c>
      <c r="C452" s="82" t="s">
        <v>705</v>
      </c>
      <c r="D452" s="182" t="s">
        <v>637</v>
      </c>
      <c r="E452" s="183">
        <v>10.63</v>
      </c>
    </row>
    <row r="453" spans="1:5" ht="25.5" thickTop="1" thickBot="1">
      <c r="A453" s="109"/>
      <c r="B453" s="181" t="s">
        <v>706</v>
      </c>
      <c r="C453" s="82" t="s">
        <v>707</v>
      </c>
      <c r="D453" s="182" t="s">
        <v>637</v>
      </c>
      <c r="E453" s="183">
        <v>4.82</v>
      </c>
    </row>
    <row r="454" spans="1:5" ht="16.5" thickTop="1" thickBot="1">
      <c r="A454" s="109"/>
      <c r="B454" s="181" t="s">
        <v>708</v>
      </c>
      <c r="C454" s="82" t="s">
        <v>709</v>
      </c>
      <c r="D454" s="182" t="s">
        <v>637</v>
      </c>
      <c r="E454" s="183">
        <v>6.61</v>
      </c>
    </row>
    <row r="455" spans="1:5" ht="16.5" thickTop="1" thickBot="1">
      <c r="A455" s="109"/>
      <c r="B455" s="181" t="s">
        <v>710</v>
      </c>
      <c r="C455" s="82" t="s">
        <v>711</v>
      </c>
      <c r="D455" s="182" t="s">
        <v>637</v>
      </c>
      <c r="E455" s="183">
        <v>1.53</v>
      </c>
    </row>
    <row r="456" spans="1:5" ht="31.5" thickTop="1" thickBot="1">
      <c r="A456" s="109"/>
      <c r="B456" s="181" t="s">
        <v>712</v>
      </c>
      <c r="C456" s="82" t="s">
        <v>713</v>
      </c>
      <c r="D456" s="182" t="s">
        <v>628</v>
      </c>
      <c r="E456" s="183">
        <v>4.16</v>
      </c>
    </row>
    <row r="457" spans="1:5" ht="16.5" thickTop="1" thickBot="1">
      <c r="A457" s="109"/>
      <c r="B457" s="181" t="s">
        <v>505</v>
      </c>
      <c r="C457" s="82" t="s">
        <v>714</v>
      </c>
      <c r="D457" s="182" t="s">
        <v>637</v>
      </c>
      <c r="E457" s="183">
        <v>19.5</v>
      </c>
    </row>
    <row r="458" spans="1:5" ht="16.5" thickTop="1" thickBot="1">
      <c r="A458" s="109"/>
      <c r="B458" s="181" t="s">
        <v>715</v>
      </c>
      <c r="C458" s="82" t="s">
        <v>716</v>
      </c>
      <c r="D458" s="182" t="s">
        <v>637</v>
      </c>
      <c r="E458" s="183">
        <v>9.51</v>
      </c>
    </row>
    <row r="459" spans="1:5" ht="16.5" thickTop="1" thickBot="1">
      <c r="A459" s="109"/>
      <c r="B459" s="181" t="s">
        <v>717</v>
      </c>
      <c r="C459" s="82" t="s">
        <v>718</v>
      </c>
      <c r="D459" s="182" t="s">
        <v>637</v>
      </c>
      <c r="E459" s="183">
        <v>13.55</v>
      </c>
    </row>
    <row r="460" spans="1:5" ht="31.5" thickTop="1" thickBot="1">
      <c r="A460" s="109"/>
      <c r="B460" s="181" t="s">
        <v>511</v>
      </c>
      <c r="C460" s="82" t="s">
        <v>719</v>
      </c>
      <c r="D460" s="182" t="s">
        <v>637</v>
      </c>
      <c r="E460" s="183">
        <v>15.9</v>
      </c>
    </row>
    <row r="461" spans="1:5" ht="16.5" thickTop="1" thickBot="1">
      <c r="A461" s="109"/>
      <c r="B461" s="181" t="s">
        <v>522</v>
      </c>
      <c r="C461" s="82" t="s">
        <v>720</v>
      </c>
      <c r="D461" s="182" t="s">
        <v>637</v>
      </c>
      <c r="E461" s="183">
        <v>3.73</v>
      </c>
    </row>
    <row r="462" spans="1:5" ht="16.5" thickTop="1" thickBot="1">
      <c r="A462" s="109"/>
      <c r="B462" s="181" t="s">
        <v>721</v>
      </c>
      <c r="C462" s="82" t="s">
        <v>722</v>
      </c>
      <c r="D462" s="182" t="s">
        <v>637</v>
      </c>
      <c r="E462" s="183">
        <v>2.19</v>
      </c>
    </row>
    <row r="463" spans="1:5" ht="31.5" thickTop="1" thickBot="1">
      <c r="A463" s="109"/>
      <c r="B463" s="181" t="s">
        <v>723</v>
      </c>
      <c r="C463" s="82" t="s">
        <v>724</v>
      </c>
      <c r="D463" s="182" t="s">
        <v>628</v>
      </c>
      <c r="E463" s="183">
        <v>151.595</v>
      </c>
    </row>
    <row r="464" spans="1:5" ht="31.5" thickTop="1" thickBot="1">
      <c r="A464" s="109"/>
      <c r="B464" s="181" t="s">
        <v>725</v>
      </c>
      <c r="C464" s="82" t="s">
        <v>726</v>
      </c>
      <c r="D464" s="182" t="s">
        <v>628</v>
      </c>
      <c r="E464" s="183">
        <v>5.27</v>
      </c>
    </row>
    <row r="465" spans="1:5" ht="16.5" thickTop="1" thickBot="1">
      <c r="A465" s="109"/>
      <c r="B465" s="181" t="s">
        <v>526</v>
      </c>
      <c r="C465" s="82" t="s">
        <v>727</v>
      </c>
      <c r="D465" s="182" t="s">
        <v>420</v>
      </c>
      <c r="E465" s="183">
        <v>1.95</v>
      </c>
    </row>
    <row r="466" spans="1:5" ht="31.5" thickTop="1" thickBot="1">
      <c r="A466" s="109"/>
      <c r="B466" s="181" t="s">
        <v>728</v>
      </c>
      <c r="C466" s="82" t="s">
        <v>729</v>
      </c>
      <c r="D466" s="182" t="s">
        <v>628</v>
      </c>
      <c r="E466" s="183">
        <v>1.0469999999999999</v>
      </c>
    </row>
    <row r="467" spans="1:5" ht="31.5" thickTop="1" thickBot="1">
      <c r="A467" s="109"/>
      <c r="B467" s="181" t="s">
        <v>730</v>
      </c>
      <c r="C467" s="82" t="s">
        <v>731</v>
      </c>
      <c r="D467" s="182" t="s">
        <v>628</v>
      </c>
      <c r="E467" s="183">
        <v>1.6719999999999999</v>
      </c>
    </row>
    <row r="468" spans="1:5" ht="46.5" thickTop="1" thickBot="1">
      <c r="A468" s="184"/>
      <c r="B468" s="181" t="s">
        <v>528</v>
      </c>
      <c r="C468" s="82" t="s">
        <v>732</v>
      </c>
      <c r="D468" s="182" t="s">
        <v>628</v>
      </c>
      <c r="E468" s="183">
        <v>3.7850000000000001</v>
      </c>
    </row>
    <row r="469" spans="1:5" ht="16.5" thickTop="1" thickBot="1">
      <c r="A469" s="109"/>
      <c r="B469" s="181" t="s">
        <v>733</v>
      </c>
      <c r="C469" s="82" t="s">
        <v>734</v>
      </c>
      <c r="D469" s="182" t="s">
        <v>420</v>
      </c>
      <c r="E469" s="183">
        <v>111.75700000000001</v>
      </c>
    </row>
    <row r="470" spans="1:5" ht="16.5" thickTop="1" thickBot="1">
      <c r="A470" s="109"/>
      <c r="B470" s="181" t="s">
        <v>735</v>
      </c>
      <c r="C470" s="82" t="s">
        <v>736</v>
      </c>
      <c r="D470" s="182" t="s">
        <v>637</v>
      </c>
      <c r="E470" s="183">
        <v>2.6240000000000001</v>
      </c>
    </row>
    <row r="471" spans="1:5" ht="31.5" thickTop="1" thickBot="1">
      <c r="A471" s="109"/>
      <c r="B471" s="181" t="s">
        <v>737</v>
      </c>
      <c r="C471" s="82" t="s">
        <v>738</v>
      </c>
      <c r="D471" s="182" t="s">
        <v>637</v>
      </c>
      <c r="E471" s="183">
        <v>15.16</v>
      </c>
    </row>
    <row r="472" spans="1:5" ht="16.5" thickTop="1" thickBot="1">
      <c r="A472" s="109"/>
      <c r="B472" s="181" t="s">
        <v>739</v>
      </c>
      <c r="C472" s="82" t="s">
        <v>740</v>
      </c>
      <c r="D472" s="182" t="s">
        <v>637</v>
      </c>
      <c r="E472" s="183">
        <v>23.902000000000001</v>
      </c>
    </row>
    <row r="473" spans="1:5" ht="31.5" thickTop="1" thickBot="1">
      <c r="A473" s="109"/>
      <c r="B473" s="181" t="s">
        <v>741</v>
      </c>
      <c r="C473" s="82" t="s">
        <v>742</v>
      </c>
      <c r="D473" s="182" t="s">
        <v>662</v>
      </c>
      <c r="E473" s="183">
        <v>100.372</v>
      </c>
    </row>
    <row r="474" spans="1:5" ht="31.5" thickTop="1" thickBot="1">
      <c r="A474" s="109"/>
      <c r="B474" s="181" t="s">
        <v>533</v>
      </c>
      <c r="C474" s="82" t="s">
        <v>743</v>
      </c>
      <c r="D474" s="182" t="s">
        <v>628</v>
      </c>
      <c r="E474" s="183">
        <v>1.5860000000000001</v>
      </c>
    </row>
    <row r="475" spans="1:5" ht="31.5" thickTop="1" thickBot="1">
      <c r="A475" s="109"/>
      <c r="B475" s="181" t="s">
        <v>744</v>
      </c>
      <c r="C475" s="82" t="s">
        <v>745</v>
      </c>
      <c r="D475" s="182" t="s">
        <v>628</v>
      </c>
      <c r="E475" s="183">
        <v>34.558</v>
      </c>
    </row>
    <row r="476" spans="1:5" ht="31.5" thickTop="1" thickBot="1">
      <c r="A476" s="109"/>
      <c r="B476" s="181" t="s">
        <v>546</v>
      </c>
      <c r="C476" s="82" t="s">
        <v>746</v>
      </c>
      <c r="D476" s="182" t="s">
        <v>628</v>
      </c>
      <c r="E476" s="183">
        <v>3.7959999999999998</v>
      </c>
    </row>
    <row r="477" spans="1:5" ht="16.5" thickTop="1" thickBot="1">
      <c r="A477" s="109"/>
      <c r="B477" s="181" t="s">
        <v>747</v>
      </c>
      <c r="C477" s="82" t="s">
        <v>748</v>
      </c>
      <c r="D477" s="182" t="s">
        <v>427</v>
      </c>
      <c r="E477" s="183">
        <v>1.4710000000000001</v>
      </c>
    </row>
    <row r="478" spans="1:5" ht="16.5" thickTop="1" thickBot="1">
      <c r="A478" s="109"/>
      <c r="B478" s="181" t="s">
        <v>549</v>
      </c>
      <c r="C478" s="82" t="s">
        <v>749</v>
      </c>
      <c r="D478" s="182" t="s">
        <v>637</v>
      </c>
      <c r="E478" s="183">
        <v>15.272</v>
      </c>
    </row>
    <row r="479" spans="1:5" ht="31.5" thickTop="1" thickBot="1">
      <c r="A479" s="109"/>
      <c r="B479" s="181" t="s">
        <v>750</v>
      </c>
      <c r="C479" s="82" t="s">
        <v>751</v>
      </c>
      <c r="D479" s="182" t="s">
        <v>628</v>
      </c>
      <c r="E479" s="183">
        <v>1.609</v>
      </c>
    </row>
    <row r="480" spans="1:5" ht="31.5" thickTop="1" thickBot="1">
      <c r="A480" s="109"/>
      <c r="B480" s="181" t="s">
        <v>752</v>
      </c>
      <c r="C480" s="82" t="s">
        <v>753</v>
      </c>
      <c r="D480" s="182" t="s">
        <v>628</v>
      </c>
      <c r="E480" s="183">
        <v>4.0629999999999997</v>
      </c>
    </row>
    <row r="481" spans="1:5" ht="25.5" thickTop="1" thickBot="1">
      <c r="A481" s="109"/>
      <c r="B481" s="181" t="s">
        <v>754</v>
      </c>
      <c r="C481" s="82" t="s">
        <v>755</v>
      </c>
      <c r="D481" s="182" t="s">
        <v>637</v>
      </c>
      <c r="E481" s="183">
        <v>1.496</v>
      </c>
    </row>
    <row r="482" spans="1:5" ht="25.5" thickTop="1" thickBot="1">
      <c r="A482" s="109"/>
      <c r="B482" s="181" t="s">
        <v>756</v>
      </c>
      <c r="C482" s="82" t="s">
        <v>757</v>
      </c>
      <c r="D482" s="182" t="s">
        <v>427</v>
      </c>
      <c r="E482" s="183">
        <v>2.1</v>
      </c>
    </row>
    <row r="483" spans="1:5" ht="31.5" thickTop="1" thickBot="1">
      <c r="A483" s="109"/>
      <c r="B483" s="181" t="s">
        <v>758</v>
      </c>
      <c r="C483" s="82" t="s">
        <v>759</v>
      </c>
      <c r="D483" s="182" t="s">
        <v>628</v>
      </c>
      <c r="E483" s="183">
        <v>1.56</v>
      </c>
    </row>
    <row r="484" spans="1:5" ht="25.5" thickTop="1" thickBot="1">
      <c r="A484" s="109"/>
      <c r="B484" s="181" t="s">
        <v>760</v>
      </c>
      <c r="C484" s="82" t="s">
        <v>761</v>
      </c>
      <c r="D484" s="182" t="s">
        <v>637</v>
      </c>
      <c r="E484" s="183">
        <v>38.463999999999999</v>
      </c>
    </row>
    <row r="485" spans="1:5" ht="25.5" thickTop="1" thickBot="1">
      <c r="A485" s="109"/>
      <c r="B485" s="181" t="s">
        <v>762</v>
      </c>
      <c r="C485" s="82" t="s">
        <v>763</v>
      </c>
      <c r="D485" s="182" t="s">
        <v>637</v>
      </c>
      <c r="E485" s="183">
        <v>5.056</v>
      </c>
    </row>
    <row r="486" spans="1:5" ht="31.5" thickTop="1" thickBot="1">
      <c r="A486" s="109"/>
      <c r="B486" s="181" t="s">
        <v>764</v>
      </c>
      <c r="C486" s="82" t="s">
        <v>765</v>
      </c>
      <c r="D486" s="182" t="s">
        <v>628</v>
      </c>
      <c r="E486" s="183">
        <v>6.1520000000000001</v>
      </c>
    </row>
    <row r="487" spans="1:5" ht="31.5" thickTop="1" thickBot="1">
      <c r="A487" s="109"/>
      <c r="B487" s="181" t="s">
        <v>551</v>
      </c>
      <c r="C487" s="82" t="s">
        <v>766</v>
      </c>
      <c r="D487" s="182" t="s">
        <v>628</v>
      </c>
      <c r="E487" s="183">
        <v>8.407</v>
      </c>
    </row>
    <row r="488" spans="1:5" ht="16.5" thickTop="1" thickBot="1">
      <c r="A488" s="109"/>
      <c r="B488" s="181" t="s">
        <v>767</v>
      </c>
      <c r="C488" s="82" t="s">
        <v>768</v>
      </c>
      <c r="D488" s="182" t="s">
        <v>637</v>
      </c>
      <c r="E488" s="183">
        <v>8.7479999999999993</v>
      </c>
    </row>
    <row r="489" spans="1:5" ht="16.5" thickTop="1" thickBot="1">
      <c r="A489" s="109"/>
      <c r="B489" s="181" t="s">
        <v>769</v>
      </c>
      <c r="C489" s="82" t="s">
        <v>770</v>
      </c>
      <c r="D489" s="182" t="s">
        <v>637</v>
      </c>
      <c r="E489" s="183">
        <v>6.7320000000000002</v>
      </c>
    </row>
    <row r="490" spans="1:5" ht="16.5" thickTop="1" thickBot="1">
      <c r="A490" s="109"/>
      <c r="B490" s="181" t="s">
        <v>771</v>
      </c>
      <c r="C490" s="82" t="s">
        <v>772</v>
      </c>
      <c r="D490" s="182" t="s">
        <v>637</v>
      </c>
      <c r="E490" s="183">
        <v>3.54</v>
      </c>
    </row>
    <row r="491" spans="1:5" ht="46.5" thickTop="1" thickBot="1">
      <c r="A491" s="109"/>
      <c r="B491" s="181" t="s">
        <v>553</v>
      </c>
      <c r="C491" s="82" t="s">
        <v>773</v>
      </c>
      <c r="D491" s="182" t="s">
        <v>637</v>
      </c>
      <c r="E491" s="183">
        <v>129.089</v>
      </c>
    </row>
    <row r="492" spans="1:5" ht="16.5" thickTop="1" thickBot="1">
      <c r="A492" s="109"/>
      <c r="B492" s="181" t="s">
        <v>774</v>
      </c>
      <c r="C492" s="82" t="s">
        <v>775</v>
      </c>
      <c r="D492" s="182" t="s">
        <v>427</v>
      </c>
      <c r="E492" s="183">
        <v>3.61</v>
      </c>
    </row>
    <row r="493" spans="1:5" ht="16.5" thickTop="1" thickBot="1">
      <c r="A493" s="109"/>
      <c r="B493" s="181" t="s">
        <v>776</v>
      </c>
      <c r="C493" s="82" t="s">
        <v>777</v>
      </c>
      <c r="D493" s="182" t="s">
        <v>637</v>
      </c>
      <c r="E493" s="183">
        <v>3.35</v>
      </c>
    </row>
    <row r="494" spans="1:5" ht="31.5" thickTop="1" thickBot="1">
      <c r="A494" s="109"/>
      <c r="B494" s="181" t="s">
        <v>778</v>
      </c>
      <c r="C494" s="82" t="s">
        <v>779</v>
      </c>
      <c r="D494" s="182" t="s">
        <v>628</v>
      </c>
      <c r="E494" s="183">
        <v>19.239000000000001</v>
      </c>
    </row>
    <row r="495" spans="1:5" ht="16.5" thickTop="1" thickBot="1">
      <c r="A495" s="109"/>
      <c r="B495" s="181" t="s">
        <v>780</v>
      </c>
      <c r="C495" s="82" t="s">
        <v>781</v>
      </c>
      <c r="D495" s="182" t="s">
        <v>637</v>
      </c>
      <c r="E495" s="183">
        <v>1.3680000000000001</v>
      </c>
    </row>
    <row r="496" spans="1:5" ht="16.5" thickTop="1" thickBot="1">
      <c r="A496" s="109"/>
      <c r="B496" s="181" t="s">
        <v>782</v>
      </c>
      <c r="C496" s="82" t="s">
        <v>783</v>
      </c>
      <c r="D496" s="182" t="s">
        <v>417</v>
      </c>
      <c r="E496" s="183">
        <v>7.3860000000000001</v>
      </c>
    </row>
    <row r="497" spans="1:5" ht="16.5" thickTop="1" thickBot="1">
      <c r="A497" s="109"/>
      <c r="B497" s="181" t="s">
        <v>784</v>
      </c>
      <c r="C497" s="82" t="s">
        <v>785</v>
      </c>
      <c r="D497" s="182" t="s">
        <v>637</v>
      </c>
      <c r="E497" s="183">
        <v>1.23</v>
      </c>
    </row>
    <row r="498" spans="1:5" ht="25.5" thickTop="1" thickBot="1">
      <c r="A498" s="109"/>
      <c r="B498" s="181" t="s">
        <v>786</v>
      </c>
      <c r="C498" s="82" t="s">
        <v>787</v>
      </c>
      <c r="D498" s="182" t="s">
        <v>637</v>
      </c>
      <c r="E498" s="183">
        <v>1.5129999999999999</v>
      </c>
    </row>
    <row r="499" spans="1:5" ht="31.5" thickTop="1" thickBot="1">
      <c r="A499" s="109"/>
      <c r="B499" s="181" t="s">
        <v>788</v>
      </c>
      <c r="C499" s="82" t="s">
        <v>789</v>
      </c>
      <c r="D499" s="182" t="s">
        <v>628</v>
      </c>
      <c r="E499" s="183">
        <v>12.021000000000001</v>
      </c>
    </row>
    <row r="500" spans="1:5" ht="16.5" thickTop="1" thickBot="1">
      <c r="A500" s="109"/>
      <c r="B500" s="181" t="s">
        <v>790</v>
      </c>
      <c r="C500" s="82" t="s">
        <v>791</v>
      </c>
      <c r="D500" s="182" t="s">
        <v>637</v>
      </c>
      <c r="E500" s="183">
        <v>2.8919999999999999</v>
      </c>
    </row>
    <row r="501" spans="1:5" ht="61.5" thickTop="1" thickBot="1">
      <c r="A501" s="109"/>
      <c r="B501" s="181" t="s">
        <v>566</v>
      </c>
      <c r="C501" s="82" t="s">
        <v>792</v>
      </c>
      <c r="D501" s="182" t="s">
        <v>637</v>
      </c>
      <c r="E501" s="183">
        <v>18.98</v>
      </c>
    </row>
    <row r="502" spans="1:5" ht="31.5" thickTop="1" thickBot="1">
      <c r="A502" s="109"/>
      <c r="B502" s="181" t="s">
        <v>793</v>
      </c>
      <c r="C502" s="82" t="s">
        <v>794</v>
      </c>
      <c r="D502" s="182" t="s">
        <v>628</v>
      </c>
      <c r="E502" s="183">
        <v>5.8609999999999998</v>
      </c>
    </row>
    <row r="503" spans="1:5" ht="16.5" thickTop="1" thickBot="1">
      <c r="A503" s="109"/>
      <c r="B503" s="181" t="s">
        <v>795</v>
      </c>
      <c r="C503" s="82" t="s">
        <v>796</v>
      </c>
      <c r="D503" s="182" t="s">
        <v>637</v>
      </c>
      <c r="E503" s="183">
        <v>6.0110000000000001</v>
      </c>
    </row>
    <row r="504" spans="1:5" ht="16.5" thickTop="1" thickBot="1">
      <c r="A504" s="109"/>
      <c r="B504" s="181" t="s">
        <v>797</v>
      </c>
      <c r="C504" s="82" t="s">
        <v>798</v>
      </c>
      <c r="D504" s="182" t="s">
        <v>662</v>
      </c>
      <c r="E504" s="183">
        <v>19.306999999999999</v>
      </c>
    </row>
    <row r="505" spans="1:5" ht="16.5" thickTop="1" thickBot="1">
      <c r="A505" s="109"/>
      <c r="B505" s="181" t="s">
        <v>799</v>
      </c>
      <c r="C505" s="82" t="s">
        <v>800</v>
      </c>
      <c r="D505" s="182" t="s">
        <v>637</v>
      </c>
      <c r="E505" s="183">
        <v>4.8780000000000001</v>
      </c>
    </row>
    <row r="506" spans="1:5" ht="16.5" thickTop="1" thickBot="1">
      <c r="A506" s="109"/>
      <c r="B506" s="181" t="s">
        <v>801</v>
      </c>
      <c r="C506" s="82" t="s">
        <v>802</v>
      </c>
      <c r="D506" s="182" t="s">
        <v>637</v>
      </c>
      <c r="E506" s="183">
        <v>5.0860000000000003</v>
      </c>
    </row>
    <row r="507" spans="1:5" ht="31.5" thickTop="1" thickBot="1">
      <c r="A507" s="109"/>
      <c r="B507" s="181" t="s">
        <v>803</v>
      </c>
      <c r="C507" s="82" t="s">
        <v>804</v>
      </c>
      <c r="D507" s="182" t="s">
        <v>628</v>
      </c>
      <c r="E507" s="183">
        <v>4.2930000000000001</v>
      </c>
    </row>
    <row r="508" spans="1:5" ht="16.5" thickTop="1" thickBot="1">
      <c r="A508" s="109"/>
      <c r="B508" s="181" t="s">
        <v>805</v>
      </c>
      <c r="C508" s="82" t="s">
        <v>806</v>
      </c>
      <c r="D508" s="182" t="s">
        <v>637</v>
      </c>
      <c r="E508" s="183">
        <v>41.698</v>
      </c>
    </row>
    <row r="509" spans="1:5" ht="16.5" thickTop="1" thickBot="1">
      <c r="A509" s="109"/>
      <c r="B509" s="181" t="s">
        <v>571</v>
      </c>
      <c r="C509" s="82" t="s">
        <v>807</v>
      </c>
      <c r="D509" s="182" t="s">
        <v>637</v>
      </c>
      <c r="E509" s="183">
        <v>16.082000000000001</v>
      </c>
    </row>
    <row r="510" spans="1:5" ht="31.5" thickTop="1" thickBot="1">
      <c r="A510" s="109"/>
      <c r="B510" s="181" t="s">
        <v>808</v>
      </c>
      <c r="C510" s="82" t="s">
        <v>809</v>
      </c>
      <c r="D510" s="182" t="s">
        <v>628</v>
      </c>
      <c r="E510" s="183">
        <v>9.4749999999999996</v>
      </c>
    </row>
    <row r="511" spans="1:5" ht="31.5" thickTop="1" thickBot="1">
      <c r="A511" s="109"/>
      <c r="B511" s="181" t="s">
        <v>810</v>
      </c>
      <c r="C511" s="82" t="s">
        <v>811</v>
      </c>
      <c r="D511" s="182" t="s">
        <v>628</v>
      </c>
      <c r="E511" s="183">
        <v>1.474</v>
      </c>
    </row>
    <row r="512" spans="1:5" ht="31.5" thickTop="1" thickBot="1">
      <c r="A512" s="109"/>
      <c r="B512" s="181" t="s">
        <v>812</v>
      </c>
      <c r="C512" s="82" t="s">
        <v>813</v>
      </c>
      <c r="D512" s="182" t="s">
        <v>628</v>
      </c>
      <c r="E512" s="183">
        <v>3.746</v>
      </c>
    </row>
    <row r="513" spans="1:5" ht="16.5" thickTop="1" thickBot="1">
      <c r="A513" s="109"/>
      <c r="B513" s="181" t="s">
        <v>814</v>
      </c>
      <c r="C513" s="82" t="s">
        <v>815</v>
      </c>
      <c r="D513" s="182" t="s">
        <v>637</v>
      </c>
      <c r="E513" s="183">
        <v>36.808</v>
      </c>
    </row>
    <row r="514" spans="1:5" ht="16.5" thickTop="1" thickBot="1">
      <c r="A514" s="109"/>
      <c r="B514" s="181" t="s">
        <v>582</v>
      </c>
      <c r="C514" s="82" t="s">
        <v>816</v>
      </c>
      <c r="D514" s="182" t="s">
        <v>417</v>
      </c>
      <c r="E514" s="183">
        <v>7.7949999999999999</v>
      </c>
    </row>
    <row r="515" spans="1:5" ht="16.5" thickTop="1" thickBot="1">
      <c r="A515" s="109"/>
      <c r="B515" s="181" t="s">
        <v>817</v>
      </c>
      <c r="C515" s="82" t="s">
        <v>818</v>
      </c>
      <c r="D515" s="182" t="s">
        <v>637</v>
      </c>
      <c r="E515" s="183">
        <v>5.5839999999999996</v>
      </c>
    </row>
    <row r="516" spans="1:5" ht="31.5" thickTop="1" thickBot="1">
      <c r="A516" s="109"/>
      <c r="B516" s="181" t="s">
        <v>819</v>
      </c>
      <c r="C516" s="82" t="s">
        <v>820</v>
      </c>
      <c r="D516" s="182" t="s">
        <v>662</v>
      </c>
      <c r="E516" s="183">
        <v>106.249</v>
      </c>
    </row>
    <row r="517" spans="1:5" ht="31.5" thickTop="1" thickBot="1">
      <c r="A517" s="109"/>
      <c r="B517" s="181" t="s">
        <v>821</v>
      </c>
      <c r="C517" s="82" t="s">
        <v>822</v>
      </c>
      <c r="D517" s="182" t="s">
        <v>628</v>
      </c>
      <c r="E517" s="183">
        <v>5.9950000000000001</v>
      </c>
    </row>
    <row r="518" spans="1:5" ht="31.5" thickTop="1" thickBot="1">
      <c r="A518" s="109"/>
      <c r="B518" s="181" t="s">
        <v>823</v>
      </c>
      <c r="C518" s="82" t="s">
        <v>824</v>
      </c>
      <c r="D518" s="182" t="s">
        <v>628</v>
      </c>
      <c r="E518" s="183">
        <v>3.5569999999999999</v>
      </c>
    </row>
    <row r="519" spans="1:5" ht="16.5" thickTop="1" thickBot="1">
      <c r="A519" s="109"/>
      <c r="B519" s="181" t="s">
        <v>825</v>
      </c>
      <c r="C519" s="82" t="s">
        <v>826</v>
      </c>
      <c r="D519" s="182" t="s">
        <v>637</v>
      </c>
      <c r="E519" s="183">
        <v>3.4990000000000001</v>
      </c>
    </row>
    <row r="520" spans="1:5" ht="46.5" thickTop="1" thickBot="1">
      <c r="A520" s="109"/>
      <c r="B520" s="181" t="s">
        <v>597</v>
      </c>
      <c r="C520" s="82" t="s">
        <v>827</v>
      </c>
      <c r="D520" s="182" t="s">
        <v>662</v>
      </c>
      <c r="E520" s="183">
        <v>72.668999999999997</v>
      </c>
    </row>
    <row r="521" spans="1:5" ht="16.5" thickTop="1" thickBot="1">
      <c r="A521" s="109"/>
      <c r="B521" s="181" t="s">
        <v>828</v>
      </c>
      <c r="C521" s="82" t="s">
        <v>829</v>
      </c>
      <c r="D521" s="182" t="s">
        <v>637</v>
      </c>
      <c r="E521" s="183">
        <v>4.0759999999999996</v>
      </c>
    </row>
    <row r="522" spans="1:5" ht="31.5" thickTop="1" thickBot="1">
      <c r="A522" s="109"/>
      <c r="B522" s="181" t="s">
        <v>830</v>
      </c>
      <c r="C522" s="82" t="s">
        <v>831</v>
      </c>
      <c r="D522" s="182" t="s">
        <v>628</v>
      </c>
      <c r="E522" s="183">
        <v>8.2170000000000005</v>
      </c>
    </row>
    <row r="523" spans="1:5" ht="25.5" thickTop="1" thickBot="1">
      <c r="A523" s="109"/>
      <c r="B523" s="181" t="s">
        <v>832</v>
      </c>
      <c r="C523" s="82" t="s">
        <v>833</v>
      </c>
      <c r="D523" s="182" t="s">
        <v>637</v>
      </c>
      <c r="E523" s="183">
        <v>3.452</v>
      </c>
    </row>
    <row r="524" spans="1:5" ht="25.5" thickTop="1" thickBot="1">
      <c r="A524" s="109"/>
      <c r="B524" s="185" t="s">
        <v>834</v>
      </c>
      <c r="C524" s="82" t="s">
        <v>835</v>
      </c>
      <c r="D524" s="182" t="s">
        <v>637</v>
      </c>
      <c r="E524" s="183">
        <v>4.95</v>
      </c>
    </row>
    <row r="525" spans="1:5" ht="31.5" thickTop="1" thickBot="1">
      <c r="A525" s="109"/>
      <c r="B525" s="181" t="s">
        <v>836</v>
      </c>
      <c r="C525" s="82" t="s">
        <v>837</v>
      </c>
      <c r="D525" s="182" t="s">
        <v>628</v>
      </c>
      <c r="E525" s="183">
        <v>5.9889999999999999</v>
      </c>
    </row>
    <row r="526" spans="1:5" ht="16.5" thickTop="1" thickBot="1">
      <c r="A526" s="109"/>
      <c r="B526" s="181" t="s">
        <v>838</v>
      </c>
      <c r="C526" s="82" t="s">
        <v>839</v>
      </c>
      <c r="D526" s="182" t="s">
        <v>662</v>
      </c>
      <c r="E526" s="183">
        <v>33.046999999999997</v>
      </c>
    </row>
    <row r="527" spans="1:5" ht="16.5" thickTop="1" thickBot="1">
      <c r="A527" s="109"/>
      <c r="B527" s="181" t="s">
        <v>840</v>
      </c>
      <c r="C527" s="82" t="s">
        <v>841</v>
      </c>
      <c r="D527" s="182" t="s">
        <v>637</v>
      </c>
      <c r="E527" s="183">
        <v>5.6820000000000004</v>
      </c>
    </row>
    <row r="528" spans="1:5" ht="16.5" thickTop="1" thickBot="1">
      <c r="A528" s="109"/>
      <c r="B528" s="186" t="s">
        <v>331</v>
      </c>
      <c r="C528" s="82"/>
      <c r="D528" s="182"/>
      <c r="E528" s="183">
        <v>31.24</v>
      </c>
    </row>
    <row r="529" spans="1:9" ht="25.5" thickTop="1" thickBot="1">
      <c r="A529" s="170" t="s">
        <v>842</v>
      </c>
      <c r="B529" s="186" t="s">
        <v>843</v>
      </c>
      <c r="C529" s="82"/>
      <c r="D529" s="182"/>
      <c r="E529" s="183">
        <v>944</v>
      </c>
    </row>
    <row r="530" spans="1:9" ht="17.25" thickTop="1" thickBot="1">
      <c r="A530" s="238" t="s">
        <v>844</v>
      </c>
      <c r="B530" s="238"/>
      <c r="C530" s="238"/>
      <c r="D530" s="238"/>
      <c r="E530" s="187">
        <f>SUM(E409:E529)</f>
        <v>2790.9980000000005</v>
      </c>
    </row>
    <row r="531" spans="1:9" ht="15.75" thickTop="1"/>
    <row r="532" spans="1:9" ht="15.75">
      <c r="A532" s="212" t="s">
        <v>845</v>
      </c>
      <c r="B532" s="212"/>
      <c r="C532" s="212"/>
      <c r="D532" s="212"/>
      <c r="E532" s="1"/>
      <c r="F532" s="1"/>
      <c r="G532" s="1"/>
      <c r="H532" s="1"/>
      <c r="I532" s="1"/>
    </row>
    <row r="533" spans="1:9" ht="16.5" thickBot="1">
      <c r="A533" s="17"/>
      <c r="B533" s="17"/>
      <c r="C533" s="17"/>
      <c r="D533" s="17"/>
      <c r="E533" s="1"/>
      <c r="F533" s="1"/>
      <c r="G533" s="1"/>
      <c r="H533" s="1"/>
      <c r="I533" s="1"/>
    </row>
    <row r="534" spans="1:9" ht="16.5" thickTop="1" thickBot="1">
      <c r="A534" s="239" t="s">
        <v>6</v>
      </c>
      <c r="B534" s="239" t="s">
        <v>846</v>
      </c>
      <c r="C534" s="239"/>
      <c r="D534" s="239"/>
      <c r="E534" s="239"/>
      <c r="F534" s="240" t="s">
        <v>847</v>
      </c>
      <c r="G534" s="240"/>
      <c r="H534" s="240"/>
      <c r="I534" s="240"/>
    </row>
    <row r="535" spans="1:9" ht="16.5" thickTop="1" thickBot="1">
      <c r="A535" s="239"/>
      <c r="B535" s="239"/>
      <c r="C535" s="239"/>
      <c r="D535" s="239"/>
      <c r="E535" s="239"/>
      <c r="F535" s="240"/>
      <c r="G535" s="240"/>
      <c r="H535" s="240"/>
      <c r="I535" s="240"/>
    </row>
    <row r="536" spans="1:9" ht="16.5" thickTop="1" thickBot="1">
      <c r="A536" s="102">
        <v>1</v>
      </c>
      <c r="B536" s="214">
        <v>2</v>
      </c>
      <c r="C536" s="214"/>
      <c r="D536" s="214"/>
      <c r="E536" s="214"/>
      <c r="F536" s="214">
        <v>3</v>
      </c>
      <c r="G536" s="214"/>
      <c r="H536" s="214"/>
      <c r="I536" s="214"/>
    </row>
    <row r="537" spans="1:9" ht="16.5" thickTop="1" thickBot="1">
      <c r="A537" s="188" t="s">
        <v>848</v>
      </c>
      <c r="B537" s="215" t="s">
        <v>849</v>
      </c>
      <c r="C537" s="215"/>
      <c r="D537" s="215"/>
      <c r="E537" s="215"/>
      <c r="F537" s="208"/>
      <c r="G537" s="208"/>
      <c r="H537" s="208"/>
      <c r="I537" s="208"/>
    </row>
    <row r="538" spans="1:9" ht="16.5" thickTop="1" thickBot="1">
      <c r="A538" s="189"/>
      <c r="B538" s="203"/>
      <c r="C538" s="203"/>
      <c r="D538" s="203"/>
      <c r="E538" s="203"/>
      <c r="F538" s="203"/>
      <c r="G538" s="203"/>
      <c r="H538" s="203"/>
      <c r="I538" s="203"/>
    </row>
    <row r="539" spans="1:9" ht="16.5" thickTop="1" thickBot="1">
      <c r="A539" s="188" t="s">
        <v>850</v>
      </c>
      <c r="B539" s="215" t="s">
        <v>851</v>
      </c>
      <c r="C539" s="215"/>
      <c r="D539" s="215"/>
      <c r="E539" s="215"/>
      <c r="F539" s="208"/>
      <c r="G539" s="208"/>
      <c r="H539" s="208"/>
      <c r="I539" s="208"/>
    </row>
    <row r="540" spans="1:9" ht="16.5" thickTop="1" thickBot="1">
      <c r="A540" s="189"/>
      <c r="B540" s="203"/>
      <c r="C540" s="203"/>
      <c r="D540" s="203"/>
      <c r="E540" s="203"/>
      <c r="F540" s="203"/>
      <c r="G540" s="203"/>
      <c r="H540" s="203"/>
      <c r="I540" s="203"/>
    </row>
    <row r="541" spans="1:9" ht="16.5" thickTop="1" thickBot="1">
      <c r="A541" s="188" t="s">
        <v>852</v>
      </c>
      <c r="B541" s="210" t="s">
        <v>853</v>
      </c>
      <c r="C541" s="210"/>
      <c r="D541" s="210"/>
      <c r="E541" s="210"/>
      <c r="F541" s="208"/>
      <c r="G541" s="208"/>
      <c r="H541" s="208"/>
      <c r="I541" s="208"/>
    </row>
    <row r="542" spans="1:9" ht="16.5" thickTop="1" thickBot="1">
      <c r="A542" s="133" t="s">
        <v>854</v>
      </c>
      <c r="B542" s="244" t="s">
        <v>855</v>
      </c>
      <c r="C542" s="244"/>
      <c r="D542" s="244"/>
      <c r="E542" s="244"/>
      <c r="F542" s="245">
        <v>48</v>
      </c>
      <c r="G542" s="245"/>
      <c r="H542" s="245"/>
      <c r="I542" s="245"/>
    </row>
    <row r="543" spans="1:9" ht="16.5" thickTop="1" thickBot="1">
      <c r="A543" s="216" t="s">
        <v>856</v>
      </c>
      <c r="B543" s="216"/>
      <c r="C543" s="216"/>
      <c r="D543" s="216"/>
      <c r="E543" s="216"/>
      <c r="F543" s="216">
        <f>SUM(F537,F539,F541,F542)</f>
        <v>48</v>
      </c>
      <c r="G543" s="203"/>
      <c r="H543" s="203"/>
      <c r="I543" s="203"/>
    </row>
    <row r="544" spans="1:9" ht="15.75" thickTop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6.5" thickBot="1">
      <c r="A545" s="212" t="s">
        <v>857</v>
      </c>
      <c r="B545" s="212"/>
      <c r="C545" s="212"/>
      <c r="D545" s="212"/>
      <c r="E545" s="212"/>
      <c r="F545" s="212"/>
      <c r="G545" s="1"/>
      <c r="H545" s="1"/>
      <c r="I545" s="1"/>
    </row>
    <row r="546" spans="1:9" ht="31.5" thickTop="1" thickBot="1">
      <c r="A546" s="176" t="s">
        <v>6</v>
      </c>
      <c r="B546" s="234" t="s">
        <v>858</v>
      </c>
      <c r="C546" s="234"/>
      <c r="D546" s="234"/>
      <c r="E546" s="234" t="s">
        <v>859</v>
      </c>
      <c r="F546" s="234"/>
      <c r="G546" s="176" t="s">
        <v>397</v>
      </c>
      <c r="H546" s="234" t="s">
        <v>860</v>
      </c>
      <c r="I546" s="234"/>
    </row>
    <row r="547" spans="1:9" ht="16.5" thickTop="1" thickBot="1">
      <c r="A547" s="95">
        <v>1</v>
      </c>
      <c r="B547" s="203">
        <v>2</v>
      </c>
      <c r="C547" s="203"/>
      <c r="D547" s="203"/>
      <c r="E547" s="203">
        <v>3</v>
      </c>
      <c r="F547" s="203"/>
      <c r="G547" s="95">
        <v>4</v>
      </c>
      <c r="H547" s="203">
        <v>5</v>
      </c>
      <c r="I547" s="203"/>
    </row>
    <row r="548" spans="1:9" ht="16.5" thickTop="1" thickBot="1">
      <c r="A548" s="208" t="s">
        <v>861</v>
      </c>
      <c r="B548" s="242"/>
      <c r="C548" s="242"/>
      <c r="D548" s="242"/>
      <c r="E548" s="242"/>
      <c r="F548" s="242"/>
      <c r="G548" s="242"/>
      <c r="H548" s="242"/>
      <c r="I548" s="242"/>
    </row>
    <row r="549" spans="1:9" ht="16.5" thickTop="1" thickBot="1">
      <c r="A549" s="134"/>
      <c r="B549" s="203"/>
      <c r="C549" s="203"/>
      <c r="D549" s="203"/>
      <c r="E549" s="203"/>
      <c r="F549" s="203"/>
      <c r="G549" s="190"/>
      <c r="H549" s="243"/>
      <c r="I549" s="243"/>
    </row>
    <row r="550" spans="1:9" ht="16.5" thickTop="1" thickBot="1">
      <c r="A550" s="208" t="s">
        <v>862</v>
      </c>
      <c r="B550" s="208"/>
      <c r="C550" s="208"/>
      <c r="D550" s="208"/>
      <c r="E550" s="208"/>
      <c r="F550" s="208"/>
      <c r="G550" s="208"/>
      <c r="H550" s="208"/>
      <c r="I550" s="208"/>
    </row>
    <row r="551" spans="1:9" ht="16.5" thickTop="1" thickBot="1">
      <c r="A551" s="95"/>
      <c r="B551" s="203"/>
      <c r="C551" s="203"/>
      <c r="D551" s="203"/>
      <c r="E551" s="203"/>
      <c r="F551" s="203"/>
      <c r="G551" s="95"/>
      <c r="H551" s="208"/>
      <c r="I551" s="208"/>
    </row>
    <row r="552" spans="1:9" ht="16.5" thickTop="1" thickBot="1">
      <c r="A552" s="208" t="s">
        <v>863</v>
      </c>
      <c r="B552" s="208"/>
      <c r="C552" s="208"/>
      <c r="D552" s="208"/>
      <c r="E552" s="208"/>
      <c r="F552" s="208"/>
      <c r="G552" s="208"/>
      <c r="H552" s="208"/>
      <c r="I552" s="208"/>
    </row>
    <row r="553" spans="1:9" ht="16.5" thickTop="1" thickBot="1">
      <c r="A553" s="133" t="s">
        <v>864</v>
      </c>
      <c r="B553" s="203" t="s">
        <v>865</v>
      </c>
      <c r="C553" s="203"/>
      <c r="D553" s="203"/>
      <c r="E553" s="203"/>
      <c r="F553" s="203"/>
      <c r="G553" s="95"/>
      <c r="H553" s="208"/>
      <c r="I553" s="208"/>
    </row>
    <row r="554" spans="1:9" ht="17.25" thickTop="1" thickBot="1">
      <c r="A554" s="216" t="s">
        <v>866</v>
      </c>
      <c r="B554" s="216"/>
      <c r="C554" s="216"/>
      <c r="D554" s="216"/>
      <c r="E554" s="216"/>
      <c r="F554" s="216"/>
      <c r="G554" s="216"/>
      <c r="H554" s="246">
        <f>H549+H551+H553</f>
        <v>0</v>
      </c>
      <c r="I554" s="246"/>
    </row>
    <row r="555" spans="1:9" ht="15.75" thickTop="1"/>
    <row r="556" spans="1:9" ht="15.75">
      <c r="A556" s="27"/>
      <c r="B556" s="194" t="s">
        <v>867</v>
      </c>
      <c r="C556" s="194"/>
      <c r="D556" s="194"/>
    </row>
    <row r="557" spans="1:9" ht="15.75">
      <c r="A557" s="27"/>
      <c r="B557" s="195" t="s">
        <v>1</v>
      </c>
      <c r="C557" s="195"/>
      <c r="D557" s="195"/>
    </row>
    <row r="558" spans="1:9" ht="15.75">
      <c r="A558" s="27"/>
      <c r="B558" s="247" t="s">
        <v>868</v>
      </c>
      <c r="C558" s="247"/>
      <c r="D558" s="247"/>
    </row>
    <row r="559" spans="1:9">
      <c r="A559" s="27"/>
      <c r="B559" s="27"/>
      <c r="C559" s="27"/>
      <c r="D559" s="27"/>
    </row>
    <row r="560" spans="1:9">
      <c r="A560" s="28"/>
      <c r="B560" s="29"/>
      <c r="C560" s="29"/>
      <c r="D560" s="29"/>
    </row>
    <row r="561" spans="1:4" ht="16.5">
      <c r="A561" s="248" t="s">
        <v>869</v>
      </c>
      <c r="B561" s="248"/>
      <c r="C561" s="248"/>
      <c r="D561" s="248"/>
    </row>
    <row r="562" spans="1:4" ht="16.5">
      <c r="A562" s="251" t="s">
        <v>870</v>
      </c>
      <c r="B562" s="251"/>
      <c r="C562" s="251"/>
      <c r="D562" s="251"/>
    </row>
    <row r="563" spans="1:4" ht="16.5">
      <c r="A563" s="251" t="s">
        <v>4</v>
      </c>
      <c r="B563" s="251"/>
      <c r="C563" s="251"/>
      <c r="D563" s="251"/>
    </row>
    <row r="564" spans="1:4" ht="17.25" thickBot="1">
      <c r="A564" s="252" t="s">
        <v>871</v>
      </c>
      <c r="B564" s="253"/>
      <c r="C564" s="253"/>
      <c r="D564" s="253"/>
    </row>
    <row r="565" spans="1:4" ht="16.5" thickTop="1" thickBot="1">
      <c r="A565" s="254" t="s">
        <v>872</v>
      </c>
      <c r="B565" s="254"/>
      <c r="C565" s="249"/>
      <c r="D565" s="249"/>
    </row>
    <row r="566" spans="1:4" ht="16.5" thickTop="1" thickBot="1">
      <c r="A566" s="249" t="s">
        <v>873</v>
      </c>
      <c r="B566" s="249"/>
      <c r="C566" s="250" t="s">
        <v>411</v>
      </c>
      <c r="D566" s="250"/>
    </row>
    <row r="567" spans="1:4" ht="16.5" thickTop="1" thickBot="1">
      <c r="A567" s="249" t="s">
        <v>874</v>
      </c>
      <c r="B567" s="249"/>
      <c r="C567" s="250">
        <v>558</v>
      </c>
      <c r="D567" s="250"/>
    </row>
    <row r="568" spans="1:4" ht="16.5" thickTop="1" thickBot="1">
      <c r="A568" s="249" t="s">
        <v>875</v>
      </c>
      <c r="B568" s="249"/>
      <c r="C568" s="250"/>
      <c r="D568" s="250"/>
    </row>
    <row r="569" spans="1:4" ht="16.5" thickTop="1" thickBot="1">
      <c r="A569" s="249" t="s">
        <v>876</v>
      </c>
      <c r="B569" s="249"/>
      <c r="C569" s="250"/>
      <c r="D569" s="250"/>
    </row>
    <row r="570" spans="1:4" ht="16.5" thickTop="1" thickBot="1">
      <c r="A570" s="249" t="s">
        <v>877</v>
      </c>
      <c r="B570" s="249"/>
      <c r="C570" s="250">
        <v>850</v>
      </c>
      <c r="D570" s="250"/>
    </row>
    <row r="571" spans="1:4" ht="16.5" thickTop="1" thickBot="1">
      <c r="A571" s="249" t="s">
        <v>878</v>
      </c>
      <c r="B571" s="249"/>
      <c r="C571" s="250"/>
      <c r="D571" s="250"/>
    </row>
    <row r="572" spans="1:4" ht="16.5" thickTop="1" thickBot="1">
      <c r="A572" s="249" t="s">
        <v>879</v>
      </c>
      <c r="B572" s="249"/>
      <c r="C572" s="250">
        <v>1029</v>
      </c>
      <c r="D572" s="250"/>
    </row>
    <row r="573" spans="1:4" ht="16.5" thickTop="1" thickBot="1">
      <c r="A573" s="249" t="s">
        <v>880</v>
      </c>
      <c r="B573" s="249"/>
      <c r="C573" s="250"/>
      <c r="D573" s="250"/>
    </row>
    <row r="574" spans="1:4" ht="16.5" thickTop="1" thickBot="1">
      <c r="A574" s="249" t="s">
        <v>881</v>
      </c>
      <c r="B574" s="249"/>
      <c r="C574" s="250">
        <v>2791</v>
      </c>
      <c r="D574" s="250"/>
    </row>
    <row r="575" spans="1:4" ht="16.5" thickTop="1" thickBot="1">
      <c r="A575" s="249" t="s">
        <v>882</v>
      </c>
      <c r="B575" s="249"/>
      <c r="C575" s="250"/>
      <c r="D575" s="250"/>
    </row>
    <row r="576" spans="1:4" ht="16.5" thickTop="1" thickBot="1">
      <c r="A576" s="249" t="s">
        <v>883</v>
      </c>
      <c r="B576" s="249"/>
      <c r="C576" s="250">
        <v>125</v>
      </c>
      <c r="D576" s="250"/>
    </row>
    <row r="577" spans="1:4" ht="16.5" thickTop="1" thickBot="1">
      <c r="A577" s="249" t="s">
        <v>884</v>
      </c>
      <c r="B577" s="249"/>
      <c r="C577" s="250">
        <v>51</v>
      </c>
      <c r="D577" s="250"/>
    </row>
    <row r="578" spans="1:4" ht="16.5" thickTop="1" thickBot="1">
      <c r="A578" s="249"/>
      <c r="B578" s="249"/>
      <c r="C578" s="268"/>
      <c r="D578" s="269"/>
    </row>
    <row r="579" spans="1:4" ht="16.5" thickTop="1" thickBot="1">
      <c r="A579" s="256" t="s">
        <v>885</v>
      </c>
      <c r="B579" s="257"/>
      <c r="C579" s="258">
        <f>SUM(C567:D577)</f>
        <v>5404</v>
      </c>
      <c r="D579" s="258"/>
    </row>
    <row r="580" spans="1:4" ht="16.5" thickTop="1" thickBot="1">
      <c r="A580" s="254" t="s">
        <v>886</v>
      </c>
      <c r="B580" s="254"/>
      <c r="C580" s="250"/>
      <c r="D580" s="250"/>
    </row>
    <row r="581" spans="1:4" ht="16.5" thickTop="1" thickBot="1">
      <c r="A581" s="249" t="s">
        <v>887</v>
      </c>
      <c r="B581" s="249"/>
      <c r="C581" s="255"/>
      <c r="D581" s="255"/>
    </row>
    <row r="582" spans="1:4" ht="16.5" thickTop="1" thickBot="1">
      <c r="A582" s="249" t="s">
        <v>888</v>
      </c>
      <c r="B582" s="249"/>
      <c r="C582" s="250"/>
      <c r="D582" s="250"/>
    </row>
    <row r="583" spans="1:4" ht="16.5" thickTop="1" thickBot="1">
      <c r="A583" s="249" t="s">
        <v>889</v>
      </c>
      <c r="B583" s="249"/>
      <c r="C583" s="250"/>
      <c r="D583" s="250"/>
    </row>
    <row r="584" spans="1:4" ht="16.5" thickTop="1" thickBot="1">
      <c r="A584" s="249" t="s">
        <v>890</v>
      </c>
      <c r="B584" s="249"/>
      <c r="C584" s="250">
        <v>3128</v>
      </c>
      <c r="D584" s="250"/>
    </row>
    <row r="585" spans="1:4" ht="16.5" thickTop="1" thickBot="1">
      <c r="A585" s="249" t="s">
        <v>891</v>
      </c>
      <c r="B585" s="249"/>
      <c r="C585" s="250"/>
      <c r="D585" s="250"/>
    </row>
    <row r="586" spans="1:4" ht="16.5" thickTop="1" thickBot="1">
      <c r="A586" s="275" t="s">
        <v>892</v>
      </c>
      <c r="B586" s="275"/>
      <c r="C586" s="250"/>
      <c r="D586" s="250"/>
    </row>
    <row r="587" spans="1:4" ht="16.5" thickTop="1" thickBot="1">
      <c r="A587" s="249" t="s">
        <v>893</v>
      </c>
      <c r="B587" s="249"/>
      <c r="C587" s="250"/>
      <c r="D587" s="250"/>
    </row>
    <row r="588" spans="1:4" ht="16.5" thickTop="1" thickBot="1">
      <c r="A588" s="259"/>
      <c r="B588" s="259"/>
      <c r="C588" s="268"/>
      <c r="D588" s="269"/>
    </row>
    <row r="589" spans="1:4" ht="16.5" thickTop="1" thickBot="1">
      <c r="A589" s="260" t="s">
        <v>894</v>
      </c>
      <c r="B589" s="249"/>
      <c r="C589" s="258">
        <f>SUM(C581:D587)</f>
        <v>3128</v>
      </c>
      <c r="D589" s="258"/>
    </row>
    <row r="590" spans="1:4" ht="17.25" thickTop="1" thickBot="1">
      <c r="A590" s="272" t="s">
        <v>895</v>
      </c>
      <c r="B590" s="272"/>
      <c r="C590" s="273">
        <f>C579-C589</f>
        <v>2276</v>
      </c>
      <c r="D590" s="273"/>
    </row>
    <row r="591" spans="1:4" ht="17.25" thickTop="1" thickBot="1">
      <c r="A591" s="272" t="s">
        <v>896</v>
      </c>
      <c r="B591" s="272"/>
      <c r="C591" s="273"/>
      <c r="D591" s="273"/>
    </row>
    <row r="592" spans="1:4" ht="17.25" thickTop="1" thickBot="1">
      <c r="A592" s="272" t="s">
        <v>897</v>
      </c>
      <c r="B592" s="272"/>
      <c r="C592" s="274">
        <v>12682</v>
      </c>
      <c r="D592" s="274"/>
    </row>
    <row r="593" spans="1:6" ht="57.75" customHeight="1" thickTop="1" thickBot="1">
      <c r="A593" s="270" t="s">
        <v>898</v>
      </c>
      <c r="B593" s="254"/>
      <c r="C593" s="271">
        <f>C590+C592-C591</f>
        <v>14958</v>
      </c>
      <c r="D593" s="271"/>
    </row>
    <row r="594" spans="1:6" ht="15.75" thickTop="1"/>
    <row r="595" spans="1:6" ht="15.75">
      <c r="D595" s="194" t="s">
        <v>899</v>
      </c>
      <c r="E595" s="194"/>
      <c r="F595" s="194"/>
    </row>
    <row r="596" spans="1:6" ht="15.75">
      <c r="D596" s="195" t="s">
        <v>900</v>
      </c>
      <c r="E596" s="195"/>
      <c r="F596" s="195"/>
    </row>
    <row r="597" spans="1:6" ht="15.75">
      <c r="D597" s="247" t="s">
        <v>868</v>
      </c>
      <c r="E597" s="247"/>
      <c r="F597" s="247"/>
    </row>
    <row r="598" spans="1:6">
      <c r="A598" s="1"/>
      <c r="B598" s="1"/>
      <c r="C598" s="1"/>
      <c r="D598" s="1"/>
      <c r="E598" s="15"/>
      <c r="F598" s="15"/>
    </row>
    <row r="599" spans="1:6" ht="16.5">
      <c r="A599" s="251" t="s">
        <v>901</v>
      </c>
      <c r="B599" s="251"/>
      <c r="C599" s="251"/>
      <c r="D599" s="251"/>
      <c r="E599" s="251"/>
      <c r="F599" s="30"/>
    </row>
    <row r="600" spans="1:6" ht="16.5">
      <c r="A600" s="251" t="s">
        <v>902</v>
      </c>
      <c r="B600" s="251"/>
      <c r="C600" s="251"/>
      <c r="D600" s="251"/>
      <c r="E600" s="251"/>
      <c r="F600" s="30"/>
    </row>
    <row r="601" spans="1:6" ht="16.5">
      <c r="A601" s="251" t="s">
        <v>903</v>
      </c>
      <c r="B601" s="251"/>
      <c r="C601" s="251"/>
      <c r="D601" s="251"/>
      <c r="E601" s="251"/>
      <c r="F601" s="31"/>
    </row>
    <row r="602" spans="1:6" ht="15.75" thickBot="1">
      <c r="A602" s="1"/>
      <c r="B602" s="1"/>
      <c r="C602" s="1"/>
      <c r="D602" s="1"/>
      <c r="E602" s="1"/>
      <c r="F602" s="1"/>
    </row>
    <row r="603" spans="1:6" ht="65.25" thickTop="1" thickBot="1">
      <c r="A603" s="160" t="s">
        <v>904</v>
      </c>
      <c r="B603" s="160" t="s">
        <v>905</v>
      </c>
      <c r="C603" s="160" t="s">
        <v>906</v>
      </c>
      <c r="D603" s="160" t="s">
        <v>397</v>
      </c>
      <c r="E603" s="160" t="s">
        <v>907</v>
      </c>
      <c r="F603" s="160" t="s">
        <v>908</v>
      </c>
    </row>
    <row r="604" spans="1:6" ht="16.5" thickTop="1" thickBot="1">
      <c r="A604" s="102">
        <v>1</v>
      </c>
      <c r="B604" s="102">
        <v>2</v>
      </c>
      <c r="C604" s="102">
        <v>3</v>
      </c>
      <c r="D604" s="102"/>
      <c r="E604" s="102">
        <v>4</v>
      </c>
      <c r="F604" s="102">
        <v>5</v>
      </c>
    </row>
    <row r="605" spans="1:6" ht="16.5" thickTop="1" thickBot="1">
      <c r="A605" s="102"/>
      <c r="B605" s="102"/>
      <c r="C605" s="102"/>
      <c r="D605" s="102"/>
      <c r="E605" s="102"/>
      <c r="F605" s="102"/>
    </row>
    <row r="606" spans="1:6" ht="16.5" thickTop="1" thickBot="1">
      <c r="A606" s="102"/>
      <c r="B606" s="261" t="s">
        <v>909</v>
      </c>
      <c r="C606" s="261"/>
      <c r="D606" s="261"/>
      <c r="E606" s="261"/>
      <c r="F606" s="261"/>
    </row>
    <row r="607" spans="1:6" ht="16.5" thickTop="1" thickBot="1">
      <c r="A607" s="102" t="s">
        <v>910</v>
      </c>
      <c r="B607" s="103"/>
      <c r="C607" s="178"/>
      <c r="D607" s="191"/>
      <c r="E607" s="178"/>
      <c r="F607" s="178"/>
    </row>
    <row r="608" spans="1:6" ht="15.75" thickTop="1"/>
  </sheetData>
  <mergeCells count="239">
    <mergeCell ref="A600:E600"/>
    <mergeCell ref="A601:E601"/>
    <mergeCell ref="B606:F606"/>
    <mergeCell ref="B174:D174"/>
    <mergeCell ref="B181:D181"/>
    <mergeCell ref="B219:D219"/>
    <mergeCell ref="C578:D578"/>
    <mergeCell ref="C588:D588"/>
    <mergeCell ref="A593:B593"/>
    <mergeCell ref="C593:D593"/>
    <mergeCell ref="D595:F595"/>
    <mergeCell ref="D596:F596"/>
    <mergeCell ref="D597:F597"/>
    <mergeCell ref="A599:E599"/>
    <mergeCell ref="A590:B590"/>
    <mergeCell ref="C590:D590"/>
    <mergeCell ref="A591:B591"/>
    <mergeCell ref="C591:D591"/>
    <mergeCell ref="A592:B592"/>
    <mergeCell ref="C592:D592"/>
    <mergeCell ref="A586:B586"/>
    <mergeCell ref="C586:D586"/>
    <mergeCell ref="A587:B587"/>
    <mergeCell ref="C587:D587"/>
    <mergeCell ref="A588:B588"/>
    <mergeCell ref="A589:B589"/>
    <mergeCell ref="C589:D589"/>
    <mergeCell ref="A583:B583"/>
    <mergeCell ref="C583:D583"/>
    <mergeCell ref="A584:B584"/>
    <mergeCell ref="C584:D584"/>
    <mergeCell ref="A585:B585"/>
    <mergeCell ref="C585:D585"/>
    <mergeCell ref="A580:B580"/>
    <mergeCell ref="C580:D580"/>
    <mergeCell ref="A581:B581"/>
    <mergeCell ref="C581:D581"/>
    <mergeCell ref="A582:B582"/>
    <mergeCell ref="C582:D582"/>
    <mergeCell ref="A576:B576"/>
    <mergeCell ref="C576:D576"/>
    <mergeCell ref="A577:B577"/>
    <mergeCell ref="C577:D577"/>
    <mergeCell ref="A578:B578"/>
    <mergeCell ref="A579:B579"/>
    <mergeCell ref="C579:D579"/>
    <mergeCell ref="A573:B573"/>
    <mergeCell ref="C573:D573"/>
    <mergeCell ref="A574:B574"/>
    <mergeCell ref="C574:D574"/>
    <mergeCell ref="A575:B575"/>
    <mergeCell ref="C575:D575"/>
    <mergeCell ref="A570:B570"/>
    <mergeCell ref="C570:D570"/>
    <mergeCell ref="A571:B571"/>
    <mergeCell ref="C571:D571"/>
    <mergeCell ref="A572:B572"/>
    <mergeCell ref="C572:D572"/>
    <mergeCell ref="A567:B567"/>
    <mergeCell ref="C567:D567"/>
    <mergeCell ref="A568:B568"/>
    <mergeCell ref="C568:D568"/>
    <mergeCell ref="A569:B569"/>
    <mergeCell ref="C569:D569"/>
    <mergeCell ref="A562:D562"/>
    <mergeCell ref="A563:D563"/>
    <mergeCell ref="A564:D564"/>
    <mergeCell ref="A565:B565"/>
    <mergeCell ref="C565:D565"/>
    <mergeCell ref="A566:B566"/>
    <mergeCell ref="C566:D566"/>
    <mergeCell ref="A554:G554"/>
    <mergeCell ref="H554:I554"/>
    <mergeCell ref="B556:D556"/>
    <mergeCell ref="B557:D557"/>
    <mergeCell ref="B558:D558"/>
    <mergeCell ref="A561:D561"/>
    <mergeCell ref="A550:I550"/>
    <mergeCell ref="B551:F551"/>
    <mergeCell ref="H551:I551"/>
    <mergeCell ref="A552:I552"/>
    <mergeCell ref="B553:F553"/>
    <mergeCell ref="H553:I553"/>
    <mergeCell ref="B547:D547"/>
    <mergeCell ref="E547:F547"/>
    <mergeCell ref="H547:I547"/>
    <mergeCell ref="A548:I548"/>
    <mergeCell ref="B549:F549"/>
    <mergeCell ref="H549:I549"/>
    <mergeCell ref="B542:E542"/>
    <mergeCell ref="F542:I542"/>
    <mergeCell ref="A543:E543"/>
    <mergeCell ref="F543:I543"/>
    <mergeCell ref="A545:F545"/>
    <mergeCell ref="B546:D546"/>
    <mergeCell ref="E546:F546"/>
    <mergeCell ref="H546:I546"/>
    <mergeCell ref="B539:E539"/>
    <mergeCell ref="F539:I539"/>
    <mergeCell ref="B540:E540"/>
    <mergeCell ref="F540:I540"/>
    <mergeCell ref="B541:E541"/>
    <mergeCell ref="F541:I541"/>
    <mergeCell ref="B536:E536"/>
    <mergeCell ref="F536:I536"/>
    <mergeCell ref="B537:E537"/>
    <mergeCell ref="F537:I537"/>
    <mergeCell ref="B538:E538"/>
    <mergeCell ref="F538:I538"/>
    <mergeCell ref="B408:D408"/>
    <mergeCell ref="A530:D530"/>
    <mergeCell ref="A532:D532"/>
    <mergeCell ref="A534:A535"/>
    <mergeCell ref="B534:E535"/>
    <mergeCell ref="F534:I535"/>
    <mergeCell ref="A399:D399"/>
    <mergeCell ref="A401:E401"/>
    <mergeCell ref="B404:D404"/>
    <mergeCell ref="B405:E405"/>
    <mergeCell ref="B406:D406"/>
    <mergeCell ref="B407:E407"/>
    <mergeCell ref="A283:D283"/>
    <mergeCell ref="A285:E285"/>
    <mergeCell ref="A286:A287"/>
    <mergeCell ref="B286:B287"/>
    <mergeCell ref="C286:C287"/>
    <mergeCell ref="D286:D287"/>
    <mergeCell ref="E286:E287"/>
    <mergeCell ref="A274:A275"/>
    <mergeCell ref="B274:B275"/>
    <mergeCell ref="C274:C275"/>
    <mergeCell ref="D274:D275"/>
    <mergeCell ref="E274:E275"/>
    <mergeCell ref="C276:D276"/>
    <mergeCell ref="B267:F267"/>
    <mergeCell ref="B268:C268"/>
    <mergeCell ref="B269:F269"/>
    <mergeCell ref="B270:C270"/>
    <mergeCell ref="A271:F271"/>
    <mergeCell ref="A273:E273"/>
    <mergeCell ref="B261:F261"/>
    <mergeCell ref="B262:C262"/>
    <mergeCell ref="B263:F263"/>
    <mergeCell ref="B264:C264"/>
    <mergeCell ref="B265:F265"/>
    <mergeCell ref="B266:C266"/>
    <mergeCell ref="A257:D257"/>
    <mergeCell ref="B258:C258"/>
    <mergeCell ref="B259:C259"/>
    <mergeCell ref="B260:C260"/>
    <mergeCell ref="B250:F250"/>
    <mergeCell ref="B251:F251"/>
    <mergeCell ref="B252:F252"/>
    <mergeCell ref="B253:F253"/>
    <mergeCell ref="B254:F254"/>
    <mergeCell ref="B255:F255"/>
    <mergeCell ref="A243:B243"/>
    <mergeCell ref="A244:C244"/>
    <mergeCell ref="B246:F246"/>
    <mergeCell ref="B247:F247"/>
    <mergeCell ref="B248:F248"/>
    <mergeCell ref="B249:F249"/>
    <mergeCell ref="A230:B230"/>
    <mergeCell ref="B236:D236"/>
    <mergeCell ref="A239:E239"/>
    <mergeCell ref="A241:D241"/>
    <mergeCell ref="B223:D223"/>
    <mergeCell ref="B224:D224"/>
    <mergeCell ref="B225:D225"/>
    <mergeCell ref="B226:D226"/>
    <mergeCell ref="B227:D227"/>
    <mergeCell ref="B228:D228"/>
    <mergeCell ref="B216:D216"/>
    <mergeCell ref="B217:D217"/>
    <mergeCell ref="B218:D218"/>
    <mergeCell ref="B220:D220"/>
    <mergeCell ref="B221:D221"/>
    <mergeCell ref="B222:D222"/>
    <mergeCell ref="B210:D210"/>
    <mergeCell ref="B211:D211"/>
    <mergeCell ref="B212:D212"/>
    <mergeCell ref="B213:D213"/>
    <mergeCell ref="A215:B215"/>
    <mergeCell ref="B204:D204"/>
    <mergeCell ref="B205:D205"/>
    <mergeCell ref="B206:D206"/>
    <mergeCell ref="B207:D207"/>
    <mergeCell ref="B208:D208"/>
    <mergeCell ref="B209:D209"/>
    <mergeCell ref="B198:D198"/>
    <mergeCell ref="A199:D199"/>
    <mergeCell ref="A201:B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A185:C185"/>
    <mergeCell ref="B187:D187"/>
    <mergeCell ref="B188:D188"/>
    <mergeCell ref="B189:D189"/>
    <mergeCell ref="B190:D190"/>
    <mergeCell ref="B191:D191"/>
    <mergeCell ref="B178:D178"/>
    <mergeCell ref="B179:D179"/>
    <mergeCell ref="B180:D180"/>
    <mergeCell ref="B182:D182"/>
    <mergeCell ref="B183:D183"/>
    <mergeCell ref="B171:D171"/>
    <mergeCell ref="B172:D172"/>
    <mergeCell ref="B173:D173"/>
    <mergeCell ref="B175:D175"/>
    <mergeCell ref="B176:D176"/>
    <mergeCell ref="B177:D177"/>
    <mergeCell ref="A165:B165"/>
    <mergeCell ref="A167:B167"/>
    <mergeCell ref="B169:D169"/>
    <mergeCell ref="B170:D170"/>
    <mergeCell ref="B155:C155"/>
    <mergeCell ref="D157:E157"/>
    <mergeCell ref="A159:B159"/>
    <mergeCell ref="A9:B9"/>
    <mergeCell ref="A27:B27"/>
    <mergeCell ref="A31:B31"/>
    <mergeCell ref="A32:B32"/>
    <mergeCell ref="A140:B140"/>
    <mergeCell ref="A141:D141"/>
    <mergeCell ref="D1:F1"/>
    <mergeCell ref="D2:F2"/>
    <mergeCell ref="D3:F3"/>
    <mergeCell ref="A5:F5"/>
    <mergeCell ref="A6:F6"/>
    <mergeCell ref="A7:F7"/>
    <mergeCell ref="A143:B143"/>
    <mergeCell ref="D143:E143"/>
    <mergeCell ref="A145:B14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Имущественный комплекс Медтехн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2010-11-16T09:06:43Z</dcterms:modified>
</cp:coreProperties>
</file>