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/>
</workbook>
</file>

<file path=xl/sharedStrings.xml><?xml version="1.0" encoding="utf-8"?>
<sst xmlns="http://schemas.openxmlformats.org/spreadsheetml/2006/main" count="190" uniqueCount="69">
  <si>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</si>
  <si>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</si>
  <si>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</si>
  <si>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</si>
  <si>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</si>
  <si>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</si>
  <si>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</si>
  <si>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</si>
  <si>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</si>
  <si>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</si>
  <si>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</si>
  <si>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</si>
  <si>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</si>
  <si>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</si>
  <si>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</si>
  <si>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</si>
  <si>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</si>
  <si>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</si>
  <si>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</si>
  <si>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</si>
  <si>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</si>
  <si>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</si>
  <si>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</si>
  <si>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</si>
  <si>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</si>
  <si>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</si>
  <si>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</si>
  <si>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</si>
  <si>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</si>
  <si>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</si>
  <si>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</si>
  <si>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</si>
  <si>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</si>
  <si>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</si>
  <si>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</si>
  <si>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</si>
  <si>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</si>
  <si>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</si>
  <si>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</si>
  <si>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</si>
  <si>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</si>
  <si>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</si>
  <si>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</si>
  <si>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</si>
  <si>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</si>
  <si>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</si>
  <si>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</si>
  <si>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</si>
  <si>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</si>
  <si>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</si>
  <si>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</si>
  <si>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</si>
  <si>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</si>
  <si>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</si>
  <si>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</si>
  <si>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</si>
  <si>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Оценка расходов, тыс. рублей</t>
  </si>
  <si>
    <t>»</t>
  </si>
  <si>
    <t>Государственная программа Воронежской области</t>
  </si>
  <si>
    <t>Таблица 3</t>
  </si>
  <si>
    <t>Совершенствова-ние системы управления в сфере имущественно-земельных отношений Воронежской области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</si>
  <si>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</si>
  <si>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</si>
  <si>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</si>
  <si>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</si>
  <si>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федеральный бюджет  </t>
  </si>
  <si>
    <t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</t>
  </si>
  <si>
    <t>Основное мероприятие 1.5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</si>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</sst>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12" fillId="0" borderId="10" xfId="0" applyNumberFormat="1" applyFont="1" applyBorder="1" applyAlignment="1">
      <alignment vertical="top" wrapText="1"/>
    </xf>
    <xf numFmtId="172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1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53" applyFont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2"/>
      <c r="B1" s="12"/>
    </row>
    <row r="2" spans="1:2" ht="72">
      <c r="A2" s="13"/>
      <c r="B2" s="21" t="s">
        <v>29</v>
      </c>
    </row>
    <row r="3" spans="1:2" ht="18">
      <c r="A3" s="13"/>
      <c r="B3" s="21"/>
    </row>
    <row r="4" spans="1:2" ht="18">
      <c r="A4" s="13"/>
      <c r="B4" s="24" t="s">
        <v>1</v>
      </c>
    </row>
    <row r="5" spans="1:2" ht="18">
      <c r="A5" s="13"/>
      <c r="B5" s="24"/>
    </row>
    <row r="6" spans="1:2" ht="54">
      <c r="A6" s="16" t="s">
        <v>20</v>
      </c>
      <c r="B6" s="16"/>
    </row>
    <row r="7" spans="1:2" ht="36">
      <c r="A7" s="30" t="s">
        <v>12</v>
      </c>
      <c r="B7" s="25"/>
    </row>
    <row r="8" spans="1:2" s="2" customFormat="1" ht="36">
      <c r="A8" s="30" t="s">
        <v>23</v>
      </c>
      <c r="B8" s="22"/>
    </row>
    <row r="9" spans="1:2" s="2" customFormat="1" ht="36">
      <c r="A9" s="30" t="s">
        <v>13</v>
      </c>
      <c r="B9" s="31"/>
    </row>
    <row r="10" spans="1:2" s="2" customFormat="1" ht="36">
      <c r="A10" s="30" t="s">
        <v>25</v>
      </c>
      <c r="B10" s="31"/>
    </row>
    <row r="11" spans="1:2" s="7" customFormat="1" ht="18">
      <c r="A11" s="30" t="s">
        <v>14</v>
      </c>
      <c r="B11" s="14"/>
    </row>
    <row r="12" spans="1:2" s="15" customFormat="1" ht="18">
      <c r="A12" s="30" t="s">
        <v>15</v>
      </c>
      <c r="B12" s="26"/>
    </row>
    <row r="13" spans="1:2" s="15" customFormat="1" ht="36">
      <c r="A13" s="30" t="s">
        <v>16</v>
      </c>
      <c r="B13" s="26"/>
    </row>
    <row r="14" spans="1:2" s="2" customFormat="1" ht="36">
      <c r="A14" s="30" t="s">
        <v>17</v>
      </c>
      <c r="B14" s="26"/>
    </row>
    <row r="15" spans="1:2" s="2" customFormat="1" ht="92.25">
      <c r="A15" s="30" t="s">
        <v>18</v>
      </c>
      <c r="B15" s="23"/>
    </row>
    <row r="16" spans="1:2" s="20" customFormat="1" ht="54">
      <c r="A16" s="30" t="s">
        <v>21</v>
      </c>
      <c r="B16" s="19"/>
    </row>
    <row r="17" spans="1:2" s="20" customFormat="1" ht="18">
      <c r="A17" s="29" t="s">
        <v>19</v>
      </c>
      <c r="B17"/>
    </row>
    <row r="18" ht="15">
      <c r="A18" s="28" t="s">
        <v>22</v>
      </c>
    </row>
    <row r="19" spans="1:2" ht="12.75">
      <c r="A19" s="28" t="s">
        <v>30</v>
      </c>
      <c r="B19" s="27"/>
    </row>
    <row r="20" ht="12.75">
      <c r="B20" s="27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47"/>
  <sheetViews>
    <sheetView tabSelected="1" view="pageBreakPreview" zoomScale="80" zoomScaleSheetLayoutView="80" workbookViewId="0" topLeftCell="A1">
      <selection activeCell="B83" sqref="B83:B94"/>
    </sheetView>
  </sheetViews>
  <sheetFormatPr defaultColWidth="9.00390625" defaultRowHeight="12.75"/>
  <cols>
    <col min="1" max="1" width="14.50390625" style="0" customWidth="1"/>
    <col min="2" max="2" width="14.875" style="0" customWidth="1"/>
    <col min="3" max="3" width="19.50390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9.125" style="0" customWidth="1"/>
    <col min="8" max="8" width="9.00390625" style="0" customWidth="1"/>
    <col min="9" max="9" width="9.375" style="0" customWidth="1"/>
    <col min="10" max="10" width="8.875" style="0" customWidth="1"/>
    <col min="11" max="11" width="9.125" style="0" customWidth="1"/>
    <col min="12" max="13" width="9.375" style="0" customWidth="1"/>
    <col min="14" max="14" width="9.625" style="0" customWidth="1"/>
  </cols>
  <sheetData>
    <row r="2" spans="2:14" ht="22.5" customHeight="1">
      <c r="B2" s="1"/>
      <c r="C2" s="1"/>
      <c r="D2" s="1"/>
      <c r="E2" s="1"/>
      <c r="F2" s="1"/>
      <c r="N2" s="33" t="s">
        <v>59</v>
      </c>
    </row>
    <row r="3" spans="1:14" ht="9.7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64.5" customHeight="1">
      <c r="A4" s="56" t="s">
        <v>66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2.75">
      <c r="A5" s="4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5" customFormat="1" ht="29.25" customHeight="1">
      <c r="A6" s="60" t="s">
        <v>3</v>
      </c>
      <c r="B6" s="57" t="s">
        <v>24</v>
      </c>
      <c r="C6" s="58" t="s">
        <v>8</v>
      </c>
      <c r="D6" s="58" t="s">
        <v>56</v>
      </c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s="15" customFormat="1" ht="21" customHeight="1">
      <c r="A7" s="60"/>
      <c r="B7" s="57"/>
      <c r="C7" s="58"/>
      <c r="D7" s="58" t="s">
        <v>2</v>
      </c>
      <c r="E7" s="58" t="s">
        <v>46</v>
      </c>
      <c r="F7" s="58"/>
      <c r="G7" s="58"/>
      <c r="H7" s="58"/>
      <c r="I7" s="58"/>
      <c r="J7" s="58"/>
      <c r="K7" s="58"/>
      <c r="L7" s="58"/>
      <c r="M7" s="58"/>
      <c r="N7" s="58"/>
    </row>
    <row r="8" spans="1:14" s="2" customFormat="1" ht="39.75" customHeight="1">
      <c r="A8" s="60"/>
      <c r="B8" s="57"/>
      <c r="C8" s="58"/>
      <c r="D8" s="58"/>
      <c r="E8" s="35" t="s">
        <v>47</v>
      </c>
      <c r="F8" s="35" t="s">
        <v>48</v>
      </c>
      <c r="G8" s="35" t="s">
        <v>49</v>
      </c>
      <c r="H8" s="35" t="s">
        <v>50</v>
      </c>
      <c r="I8" s="35" t="s">
        <v>51</v>
      </c>
      <c r="J8" s="35" t="s">
        <v>52</v>
      </c>
      <c r="K8" s="35" t="s">
        <v>61</v>
      </c>
      <c r="L8" s="35" t="s">
        <v>62</v>
      </c>
      <c r="M8" s="35" t="s">
        <v>63</v>
      </c>
      <c r="N8" s="35" t="s">
        <v>64</v>
      </c>
    </row>
    <row r="9" spans="1:14" s="7" customFormat="1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</row>
    <row r="10" spans="1:14" s="2" customFormat="1" ht="12.75">
      <c r="A10" s="61" t="s">
        <v>58</v>
      </c>
      <c r="B10" s="62" t="s">
        <v>41</v>
      </c>
      <c r="C10" s="37" t="s">
        <v>7</v>
      </c>
      <c r="D10" s="38">
        <f aca="true" t="shared" si="0" ref="D10:D21">SUM(E10:N10)</f>
        <v>3963307.7</v>
      </c>
      <c r="E10" s="39">
        <f aca="true" t="shared" si="1" ref="E10:N10">E22+E95</f>
        <v>802682.3</v>
      </c>
      <c r="F10" s="39">
        <f t="shared" si="1"/>
        <v>407538.3</v>
      </c>
      <c r="G10" s="39">
        <f t="shared" si="1"/>
        <v>483454.2</v>
      </c>
      <c r="H10" s="39">
        <f t="shared" si="1"/>
        <v>467446.9</v>
      </c>
      <c r="I10" s="39">
        <f t="shared" si="1"/>
        <v>326910</v>
      </c>
      <c r="J10" s="39">
        <f t="shared" si="1"/>
        <v>298240</v>
      </c>
      <c r="K10" s="39">
        <f t="shared" si="1"/>
        <v>305509</v>
      </c>
      <c r="L10" s="39">
        <f t="shared" si="1"/>
        <v>290509</v>
      </c>
      <c r="M10" s="39">
        <f t="shared" si="1"/>
        <v>290509</v>
      </c>
      <c r="N10" s="39">
        <f t="shared" si="1"/>
        <v>290509</v>
      </c>
    </row>
    <row r="11" spans="1:14" s="2" customFormat="1" ht="73.5" customHeight="1">
      <c r="A11" s="61"/>
      <c r="B11" s="62"/>
      <c r="C11" s="37" t="s">
        <v>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s="2" customFormat="1" ht="53.25" customHeight="1">
      <c r="A12" s="61"/>
      <c r="B12" s="62"/>
      <c r="C12" s="37" t="s">
        <v>54</v>
      </c>
      <c r="D12" s="40">
        <f>D15</f>
        <v>3963307.7</v>
      </c>
      <c r="E12" s="40">
        <f aca="true" t="shared" si="2" ref="E12:N12">E15</f>
        <v>802682.3</v>
      </c>
      <c r="F12" s="40">
        <f t="shared" si="2"/>
        <v>407538.3</v>
      </c>
      <c r="G12" s="40">
        <f t="shared" si="2"/>
        <v>483454.2</v>
      </c>
      <c r="H12" s="40">
        <f t="shared" si="2"/>
        <v>467446.9</v>
      </c>
      <c r="I12" s="40">
        <f t="shared" si="2"/>
        <v>326910</v>
      </c>
      <c r="J12" s="40">
        <f t="shared" si="2"/>
        <v>298240</v>
      </c>
      <c r="K12" s="40">
        <f t="shared" si="2"/>
        <v>305509</v>
      </c>
      <c r="L12" s="40">
        <f t="shared" si="2"/>
        <v>290509</v>
      </c>
      <c r="M12" s="40">
        <f t="shared" si="2"/>
        <v>290509</v>
      </c>
      <c r="N12" s="40">
        <f t="shared" si="2"/>
        <v>290509</v>
      </c>
    </row>
    <row r="13" spans="1:14" s="2" customFormat="1" ht="15.75" customHeight="1">
      <c r="A13" s="61"/>
      <c r="B13" s="62"/>
      <c r="C13" s="37" t="s">
        <v>0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2" customFormat="1" ht="15" customHeight="1">
      <c r="A14" s="61"/>
      <c r="B14" s="62"/>
      <c r="C14" s="42" t="s">
        <v>65</v>
      </c>
      <c r="D14" s="40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s="2" customFormat="1" ht="12.75">
      <c r="A15" s="61"/>
      <c r="B15" s="62"/>
      <c r="C15" s="44" t="s">
        <v>4</v>
      </c>
      <c r="D15" s="40">
        <f t="shared" si="0"/>
        <v>3963307.7</v>
      </c>
      <c r="E15" s="45">
        <f aca="true" t="shared" si="3" ref="E15:N15">E27+E100</f>
        <v>802682.3</v>
      </c>
      <c r="F15" s="45">
        <f t="shared" si="3"/>
        <v>407538.3</v>
      </c>
      <c r="G15" s="45">
        <f t="shared" si="3"/>
        <v>483454.2</v>
      </c>
      <c r="H15" s="45">
        <f t="shared" si="3"/>
        <v>467446.9</v>
      </c>
      <c r="I15" s="45">
        <f t="shared" si="3"/>
        <v>326910</v>
      </c>
      <c r="J15" s="45">
        <f t="shared" si="3"/>
        <v>298240</v>
      </c>
      <c r="K15" s="45">
        <f t="shared" si="3"/>
        <v>305509</v>
      </c>
      <c r="L15" s="45">
        <f t="shared" si="3"/>
        <v>290509</v>
      </c>
      <c r="M15" s="45">
        <f t="shared" si="3"/>
        <v>290509</v>
      </c>
      <c r="N15" s="45">
        <f t="shared" si="3"/>
        <v>290509</v>
      </c>
    </row>
    <row r="16" spans="1:14" ht="12.75">
      <c r="A16" s="61"/>
      <c r="B16" s="62"/>
      <c r="C16" s="44" t="s">
        <v>5</v>
      </c>
      <c r="D16" s="40">
        <f t="shared" si="0"/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</row>
    <row r="17" spans="1:14" ht="27" customHeight="1">
      <c r="A17" s="61"/>
      <c r="B17" s="62"/>
      <c r="C17" s="44" t="s">
        <v>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16.5" customHeight="1">
      <c r="A18" s="61"/>
      <c r="B18" s="62"/>
      <c r="C18" s="44" t="s">
        <v>0</v>
      </c>
      <c r="D18" s="40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" customHeight="1">
      <c r="A19" s="61"/>
      <c r="B19" s="62"/>
      <c r="C19" s="37" t="s">
        <v>9</v>
      </c>
      <c r="D19" s="40">
        <f t="shared" si="0"/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</row>
    <row r="20" spans="1:14" s="2" customFormat="1" ht="12.75">
      <c r="A20" s="61"/>
      <c r="B20" s="62"/>
      <c r="C20" s="44" t="s">
        <v>6</v>
      </c>
      <c r="D20" s="40">
        <f t="shared" si="0"/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</row>
    <row r="21" spans="1:14" s="2" customFormat="1" ht="12.75">
      <c r="A21" s="61"/>
      <c r="B21" s="62"/>
      <c r="C21" s="44" t="s">
        <v>11</v>
      </c>
      <c r="D21" s="40">
        <f t="shared" si="0"/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</row>
    <row r="22" spans="1:14" s="2" customFormat="1" ht="12.75">
      <c r="A22" s="64" t="s">
        <v>44</v>
      </c>
      <c r="B22" s="63" t="s">
        <v>60</v>
      </c>
      <c r="C22" s="37" t="s">
        <v>7</v>
      </c>
      <c r="D22" s="38">
        <f>SUM(E22:N22)</f>
        <v>1914045.3</v>
      </c>
      <c r="E22" s="47">
        <f aca="true" t="shared" si="4" ref="E22:N22">E35+E47+E59+E71</f>
        <v>610335.3</v>
      </c>
      <c r="F22" s="47">
        <f t="shared" si="4"/>
        <v>219135.3</v>
      </c>
      <c r="G22" s="47">
        <f t="shared" si="4"/>
        <v>288435.2</v>
      </c>
      <c r="H22" s="47">
        <f t="shared" si="4"/>
        <v>266385.5</v>
      </c>
      <c r="I22" s="47">
        <f>I35+I47+I59+I71+I83</f>
        <v>117734</v>
      </c>
      <c r="J22" s="47">
        <f t="shared" si="4"/>
        <v>91384</v>
      </c>
      <c r="K22" s="47">
        <f t="shared" si="4"/>
        <v>91409</v>
      </c>
      <c r="L22" s="47">
        <f t="shared" si="4"/>
        <v>76409</v>
      </c>
      <c r="M22" s="47">
        <f t="shared" si="4"/>
        <v>76409</v>
      </c>
      <c r="N22" s="47">
        <f t="shared" si="4"/>
        <v>76409</v>
      </c>
    </row>
    <row r="23" spans="1:14" s="2" customFormat="1" ht="75.75" customHeight="1">
      <c r="A23" s="64"/>
      <c r="B23" s="63"/>
      <c r="C23" s="37" t="s">
        <v>53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s="2" customFormat="1" ht="48.75" customHeight="1">
      <c r="A24" s="64"/>
      <c r="B24" s="63"/>
      <c r="C24" s="37" t="s">
        <v>54</v>
      </c>
      <c r="D24" s="40">
        <f>D27</f>
        <v>1914045.3</v>
      </c>
      <c r="E24" s="40">
        <f aca="true" t="shared" si="5" ref="E24:N24">E27</f>
        <v>610335.3</v>
      </c>
      <c r="F24" s="40">
        <f t="shared" si="5"/>
        <v>219135.3</v>
      </c>
      <c r="G24" s="40">
        <f t="shared" si="5"/>
        <v>288435.2</v>
      </c>
      <c r="H24" s="40">
        <f t="shared" si="5"/>
        <v>266385.5</v>
      </c>
      <c r="I24" s="40">
        <f t="shared" si="5"/>
        <v>117734</v>
      </c>
      <c r="J24" s="40">
        <f t="shared" si="5"/>
        <v>91384</v>
      </c>
      <c r="K24" s="40">
        <f t="shared" si="5"/>
        <v>91409</v>
      </c>
      <c r="L24" s="40">
        <f t="shared" si="5"/>
        <v>76409</v>
      </c>
      <c r="M24" s="40">
        <f t="shared" si="5"/>
        <v>76409</v>
      </c>
      <c r="N24" s="40">
        <f t="shared" si="5"/>
        <v>76409</v>
      </c>
    </row>
    <row r="25" spans="1:14" s="2" customFormat="1" ht="12.75">
      <c r="A25" s="64"/>
      <c r="B25" s="63"/>
      <c r="C25" s="37" t="s">
        <v>0</v>
      </c>
      <c r="D25" s="40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" customHeight="1">
      <c r="A26" s="64"/>
      <c r="B26" s="63"/>
      <c r="C26" s="42" t="s">
        <v>10</v>
      </c>
      <c r="D26" s="40">
        <f>SUM(E26:N26)</f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</row>
    <row r="27" spans="1:14" ht="12.75">
      <c r="A27" s="64"/>
      <c r="B27" s="63"/>
      <c r="C27" s="44" t="s">
        <v>4</v>
      </c>
      <c r="D27" s="40">
        <f>SUM(E27:N27)</f>
        <v>1914045.3</v>
      </c>
      <c r="E27" s="48">
        <f aca="true" t="shared" si="6" ref="E27:N27">E40+E52+E64+E76</f>
        <v>610335.3</v>
      </c>
      <c r="F27" s="48">
        <f t="shared" si="6"/>
        <v>219135.3</v>
      </c>
      <c r="G27" s="48">
        <f t="shared" si="6"/>
        <v>288435.2</v>
      </c>
      <c r="H27" s="48">
        <f t="shared" si="6"/>
        <v>266385.5</v>
      </c>
      <c r="I27" s="48">
        <f>I40+I52+I64+I76+I83</f>
        <v>117734</v>
      </c>
      <c r="J27" s="48">
        <f t="shared" si="6"/>
        <v>91384</v>
      </c>
      <c r="K27" s="48">
        <f t="shared" si="6"/>
        <v>91409</v>
      </c>
      <c r="L27" s="48">
        <f t="shared" si="6"/>
        <v>76409</v>
      </c>
      <c r="M27" s="48">
        <f t="shared" si="6"/>
        <v>76409</v>
      </c>
      <c r="N27" s="48">
        <f t="shared" si="6"/>
        <v>76409</v>
      </c>
    </row>
    <row r="28" spans="1:14" ht="12.75">
      <c r="A28" s="64"/>
      <c r="B28" s="63"/>
      <c r="C28" s="44" t="s">
        <v>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4">
      <c r="A29" s="64"/>
      <c r="B29" s="63"/>
      <c r="C29" s="44" t="s">
        <v>55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  <row r="30" spans="1:14" ht="12.75">
      <c r="A30" s="64"/>
      <c r="B30" s="63"/>
      <c r="C30" s="44" t="s">
        <v>0</v>
      </c>
      <c r="D30" s="40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39" customHeight="1">
      <c r="A31" s="64"/>
      <c r="B31" s="63"/>
      <c r="C31" s="37" t="s">
        <v>9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</row>
    <row r="32" spans="1:14" ht="16.5" customHeight="1">
      <c r="A32" s="64"/>
      <c r="B32" s="63"/>
      <c r="C32" s="44" t="s">
        <v>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</row>
    <row r="33" spans="1:14" ht="17.25" customHeight="1">
      <c r="A33" s="64"/>
      <c r="B33" s="63"/>
      <c r="C33" s="44" t="s">
        <v>11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</row>
    <row r="34" spans="1:14" ht="12.75">
      <c r="A34" s="49" t="s">
        <v>0</v>
      </c>
      <c r="B34" s="34"/>
      <c r="C34" s="44"/>
      <c r="D34" s="40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2.75">
      <c r="A35" s="59" t="s">
        <v>26</v>
      </c>
      <c r="B35" s="60" t="s">
        <v>38</v>
      </c>
      <c r="C35" s="37" t="s">
        <v>7</v>
      </c>
      <c r="D35" s="40">
        <f>SUM(E35:N35)</f>
        <v>1316115.2</v>
      </c>
      <c r="E35" s="50">
        <v>239157.2</v>
      </c>
      <c r="F35" s="50">
        <f>F37</f>
        <v>140915.3</v>
      </c>
      <c r="G35" s="50">
        <f aca="true" t="shared" si="7" ref="G35:N35">G40</f>
        <v>236423.2</v>
      </c>
      <c r="H35" s="50">
        <f t="shared" si="7"/>
        <v>230865.5</v>
      </c>
      <c r="I35" s="50">
        <f t="shared" si="7"/>
        <v>91734</v>
      </c>
      <c r="J35" s="50">
        <f t="shared" si="7"/>
        <v>75384</v>
      </c>
      <c r="K35" s="50">
        <f t="shared" si="7"/>
        <v>75409</v>
      </c>
      <c r="L35" s="50">
        <f t="shared" si="7"/>
        <v>75409</v>
      </c>
      <c r="M35" s="50">
        <f t="shared" si="7"/>
        <v>75409</v>
      </c>
      <c r="N35" s="50">
        <f t="shared" si="7"/>
        <v>75409</v>
      </c>
    </row>
    <row r="36" spans="1:14" ht="72.75" customHeight="1">
      <c r="A36" s="59"/>
      <c r="B36" s="60"/>
      <c r="C36" s="37" t="s">
        <v>53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</row>
    <row r="37" spans="1:14" ht="50.25" customHeight="1">
      <c r="A37" s="59"/>
      <c r="B37" s="60"/>
      <c r="C37" s="37" t="s">
        <v>54</v>
      </c>
      <c r="D37" s="40">
        <f>D40</f>
        <v>1316115.2</v>
      </c>
      <c r="E37" s="40">
        <f aca="true" t="shared" si="8" ref="E37:N37">E40</f>
        <v>239157.2</v>
      </c>
      <c r="F37" s="40">
        <f t="shared" si="8"/>
        <v>140915.3</v>
      </c>
      <c r="G37" s="40">
        <f>G40</f>
        <v>236423.2</v>
      </c>
      <c r="H37" s="40">
        <f t="shared" si="8"/>
        <v>230865.5</v>
      </c>
      <c r="I37" s="40">
        <f t="shared" si="8"/>
        <v>91734</v>
      </c>
      <c r="J37" s="40">
        <f t="shared" si="8"/>
        <v>75384</v>
      </c>
      <c r="K37" s="40">
        <f t="shared" si="8"/>
        <v>75409</v>
      </c>
      <c r="L37" s="40">
        <f t="shared" si="8"/>
        <v>75409</v>
      </c>
      <c r="M37" s="40">
        <f t="shared" si="8"/>
        <v>75409</v>
      </c>
      <c r="N37" s="40">
        <f t="shared" si="8"/>
        <v>75409</v>
      </c>
    </row>
    <row r="38" spans="1:14" ht="12.75">
      <c r="A38" s="59"/>
      <c r="B38" s="60"/>
      <c r="C38" s="37" t="s">
        <v>0</v>
      </c>
      <c r="D38" s="4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5.75" customHeight="1">
      <c r="A39" s="59"/>
      <c r="B39" s="60"/>
      <c r="C39" s="42" t="s">
        <v>10</v>
      </c>
      <c r="D39" s="40">
        <f>SUM(E39:N39)</f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</row>
    <row r="40" spans="1:14" ht="12.75">
      <c r="A40" s="59"/>
      <c r="B40" s="60"/>
      <c r="C40" s="44" t="s">
        <v>4</v>
      </c>
      <c r="D40" s="40">
        <f>SUM(E40:N40)</f>
        <v>1316115.2</v>
      </c>
      <c r="E40" s="50">
        <v>239157.2</v>
      </c>
      <c r="F40" s="50">
        <v>140915.3</v>
      </c>
      <c r="G40" s="50">
        <v>236423.2</v>
      </c>
      <c r="H40" s="50">
        <v>230865.5</v>
      </c>
      <c r="I40" s="50">
        <v>91734</v>
      </c>
      <c r="J40" s="50">
        <v>75384</v>
      </c>
      <c r="K40" s="50">
        <v>75409</v>
      </c>
      <c r="L40" s="50">
        <v>75409</v>
      </c>
      <c r="M40" s="50">
        <v>75409</v>
      </c>
      <c r="N40" s="50">
        <v>75409</v>
      </c>
    </row>
    <row r="41" spans="1:14" ht="12.75">
      <c r="A41" s="59"/>
      <c r="B41" s="60"/>
      <c r="C41" s="44" t="s">
        <v>5</v>
      </c>
      <c r="D41" s="40">
        <f>SUM(E41:N41)</f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</row>
    <row r="42" spans="1:14" ht="24">
      <c r="A42" s="59"/>
      <c r="B42" s="60"/>
      <c r="C42" s="44" t="s">
        <v>55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</row>
    <row r="43" spans="1:14" ht="12.75">
      <c r="A43" s="59"/>
      <c r="B43" s="60"/>
      <c r="C43" s="44" t="s">
        <v>0</v>
      </c>
      <c r="D43" s="40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36" customHeight="1">
      <c r="A44" s="59"/>
      <c r="B44" s="60"/>
      <c r="C44" s="37" t="s">
        <v>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</row>
    <row r="45" spans="1:14" ht="12.75">
      <c r="A45" s="59"/>
      <c r="B45" s="60"/>
      <c r="C45" s="44" t="s">
        <v>6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</row>
    <row r="46" spans="1:14" ht="12.75">
      <c r="A46" s="59"/>
      <c r="B46" s="60"/>
      <c r="C46" s="44" t="s">
        <v>11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</row>
    <row r="47" spans="1:14" ht="12.75">
      <c r="A47" s="59" t="s">
        <v>27</v>
      </c>
      <c r="B47" s="60" t="s">
        <v>42</v>
      </c>
      <c r="C47" s="37" t="s">
        <v>7</v>
      </c>
      <c r="D47" s="40">
        <f>SUM(E47:N47)</f>
        <v>8140</v>
      </c>
      <c r="E47" s="48">
        <v>400</v>
      </c>
      <c r="F47" s="48">
        <v>720</v>
      </c>
      <c r="G47" s="48">
        <f aca="true" t="shared" si="9" ref="G47:N47">G52</f>
        <v>500</v>
      </c>
      <c r="H47" s="48">
        <f t="shared" si="9"/>
        <v>520</v>
      </c>
      <c r="I47" s="48">
        <f t="shared" si="9"/>
        <v>1000</v>
      </c>
      <c r="J47" s="48">
        <f t="shared" si="9"/>
        <v>1000</v>
      </c>
      <c r="K47" s="48">
        <f t="shared" si="9"/>
        <v>1000</v>
      </c>
      <c r="L47" s="48">
        <f t="shared" si="9"/>
        <v>1000</v>
      </c>
      <c r="M47" s="48">
        <f t="shared" si="9"/>
        <v>1000</v>
      </c>
      <c r="N47" s="48">
        <f t="shared" si="9"/>
        <v>1000</v>
      </c>
    </row>
    <row r="48" spans="1:14" ht="74.25" customHeight="1">
      <c r="A48" s="59"/>
      <c r="B48" s="60"/>
      <c r="C48" s="37" t="s">
        <v>53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</row>
    <row r="49" spans="1:14" ht="51" customHeight="1">
      <c r="A49" s="59"/>
      <c r="B49" s="60"/>
      <c r="C49" s="37" t="s">
        <v>54</v>
      </c>
      <c r="D49" s="40">
        <f aca="true" t="shared" si="10" ref="D49:N49">D52</f>
        <v>8140</v>
      </c>
      <c r="E49" s="40">
        <f t="shared" si="10"/>
        <v>400</v>
      </c>
      <c r="F49" s="40">
        <f t="shared" si="10"/>
        <v>720</v>
      </c>
      <c r="G49" s="40">
        <f t="shared" si="10"/>
        <v>500</v>
      </c>
      <c r="H49" s="40">
        <f t="shared" si="10"/>
        <v>520</v>
      </c>
      <c r="I49" s="40">
        <f t="shared" si="10"/>
        <v>1000</v>
      </c>
      <c r="J49" s="40">
        <f t="shared" si="10"/>
        <v>1000</v>
      </c>
      <c r="K49" s="40">
        <f t="shared" si="10"/>
        <v>1000</v>
      </c>
      <c r="L49" s="40">
        <f t="shared" si="10"/>
        <v>1000</v>
      </c>
      <c r="M49" s="40">
        <f t="shared" si="10"/>
        <v>1000</v>
      </c>
      <c r="N49" s="40">
        <f t="shared" si="10"/>
        <v>1000</v>
      </c>
    </row>
    <row r="50" spans="1:14" ht="12.75">
      <c r="A50" s="59"/>
      <c r="B50" s="60"/>
      <c r="C50" s="37" t="s">
        <v>0</v>
      </c>
      <c r="D50" s="40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5.75" customHeight="1">
      <c r="A51" s="59"/>
      <c r="B51" s="60"/>
      <c r="C51" s="42" t="s">
        <v>10</v>
      </c>
      <c r="D51" s="40">
        <f>SUM(E51:N51)</f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</row>
    <row r="52" spans="1:14" ht="12.75">
      <c r="A52" s="59"/>
      <c r="B52" s="60"/>
      <c r="C52" s="44" t="s">
        <v>4</v>
      </c>
      <c r="D52" s="40">
        <f>SUM(E52:N52)</f>
        <v>8140</v>
      </c>
      <c r="E52" s="48">
        <v>400</v>
      </c>
      <c r="F52" s="48">
        <v>720</v>
      </c>
      <c r="G52" s="48">
        <v>500</v>
      </c>
      <c r="H52" s="48">
        <v>520</v>
      </c>
      <c r="I52" s="48">
        <v>1000</v>
      </c>
      <c r="J52" s="48">
        <v>1000</v>
      </c>
      <c r="K52" s="48">
        <v>1000</v>
      </c>
      <c r="L52" s="48">
        <v>1000</v>
      </c>
      <c r="M52" s="48">
        <v>1000</v>
      </c>
      <c r="N52" s="48">
        <v>1000</v>
      </c>
    </row>
    <row r="53" spans="1:14" ht="12.75">
      <c r="A53" s="59"/>
      <c r="B53" s="60"/>
      <c r="C53" s="44" t="s">
        <v>5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</row>
    <row r="54" spans="1:14" ht="24">
      <c r="A54" s="59"/>
      <c r="B54" s="60"/>
      <c r="C54" s="44" t="s">
        <v>55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</row>
    <row r="55" spans="1:14" ht="12.75">
      <c r="A55" s="59"/>
      <c r="B55" s="60"/>
      <c r="C55" s="44" t="s">
        <v>0</v>
      </c>
      <c r="D55" s="40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ht="39.75" customHeight="1">
      <c r="A56" s="59"/>
      <c r="B56" s="60"/>
      <c r="C56" s="37" t="s">
        <v>9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</row>
    <row r="57" spans="1:14" ht="12.75">
      <c r="A57" s="59"/>
      <c r="B57" s="60"/>
      <c r="C57" s="44" t="s">
        <v>6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</row>
    <row r="58" spans="1:14" ht="12.75">
      <c r="A58" s="59"/>
      <c r="B58" s="60"/>
      <c r="C58" s="44" t="s">
        <v>11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12.75">
      <c r="A59" s="59" t="s">
        <v>31</v>
      </c>
      <c r="B59" s="60" t="s">
        <v>40</v>
      </c>
      <c r="C59" s="37" t="s">
        <v>7</v>
      </c>
      <c r="D59" s="40">
        <f>SUM(E59:N59)</f>
        <v>190852</v>
      </c>
      <c r="E59" s="50">
        <v>96340</v>
      </c>
      <c r="F59" s="50">
        <v>10000</v>
      </c>
      <c r="G59" s="50">
        <f>G61</f>
        <v>9512</v>
      </c>
      <c r="H59" s="50">
        <f>H61</f>
        <v>35000</v>
      </c>
      <c r="I59" s="50">
        <f aca="true" t="shared" si="11" ref="I59:N59">I61</f>
        <v>10000</v>
      </c>
      <c r="J59" s="50">
        <f t="shared" si="11"/>
        <v>15000</v>
      </c>
      <c r="K59" s="50">
        <f t="shared" si="11"/>
        <v>15000</v>
      </c>
      <c r="L59" s="50">
        <f t="shared" si="11"/>
        <v>0</v>
      </c>
      <c r="M59" s="50">
        <f t="shared" si="11"/>
        <v>0</v>
      </c>
      <c r="N59" s="50">
        <f t="shared" si="11"/>
        <v>0</v>
      </c>
    </row>
    <row r="60" spans="1:14" ht="75.75" customHeight="1">
      <c r="A60" s="59"/>
      <c r="B60" s="60"/>
      <c r="C60" s="37" t="s">
        <v>53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4" ht="50.25" customHeight="1">
      <c r="A61" s="59"/>
      <c r="B61" s="60"/>
      <c r="C61" s="37" t="s">
        <v>54</v>
      </c>
      <c r="D61" s="40">
        <f>D64</f>
        <v>190852</v>
      </c>
      <c r="E61" s="40">
        <f aca="true" t="shared" si="12" ref="E61:N61">E64</f>
        <v>96340</v>
      </c>
      <c r="F61" s="40">
        <v>10000</v>
      </c>
      <c r="G61" s="40">
        <f>G64</f>
        <v>9512</v>
      </c>
      <c r="H61" s="40">
        <f t="shared" si="12"/>
        <v>35000</v>
      </c>
      <c r="I61" s="40">
        <f t="shared" si="12"/>
        <v>10000</v>
      </c>
      <c r="J61" s="40">
        <f t="shared" si="12"/>
        <v>15000</v>
      </c>
      <c r="K61" s="40">
        <f t="shared" si="12"/>
        <v>15000</v>
      </c>
      <c r="L61" s="40">
        <f t="shared" si="12"/>
        <v>0</v>
      </c>
      <c r="M61" s="40">
        <f t="shared" si="12"/>
        <v>0</v>
      </c>
      <c r="N61" s="40">
        <f t="shared" si="12"/>
        <v>0</v>
      </c>
    </row>
    <row r="62" spans="1:14" ht="12.75">
      <c r="A62" s="59"/>
      <c r="B62" s="60"/>
      <c r="C62" s="37" t="s">
        <v>0</v>
      </c>
      <c r="D62" s="4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5.75" customHeight="1">
      <c r="A63" s="59"/>
      <c r="B63" s="60"/>
      <c r="C63" s="42" t="s">
        <v>10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</row>
    <row r="64" spans="1:14" ht="12.75">
      <c r="A64" s="59"/>
      <c r="B64" s="60"/>
      <c r="C64" s="44" t="s">
        <v>4</v>
      </c>
      <c r="D64" s="40">
        <f>SUM(E64:N64)</f>
        <v>190852</v>
      </c>
      <c r="E64" s="50">
        <v>96340</v>
      </c>
      <c r="F64" s="50">
        <v>10000</v>
      </c>
      <c r="G64" s="50">
        <v>9512</v>
      </c>
      <c r="H64" s="50">
        <v>35000</v>
      </c>
      <c r="I64" s="50">
        <v>10000</v>
      </c>
      <c r="J64" s="50">
        <v>15000</v>
      </c>
      <c r="K64" s="50">
        <v>15000</v>
      </c>
      <c r="L64" s="50">
        <v>0</v>
      </c>
      <c r="M64" s="50">
        <v>0</v>
      </c>
      <c r="N64" s="50">
        <v>0</v>
      </c>
    </row>
    <row r="65" spans="1:14" ht="12.75">
      <c r="A65" s="59"/>
      <c r="B65" s="60"/>
      <c r="C65" s="44" t="s">
        <v>5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</row>
    <row r="66" spans="1:14" ht="24">
      <c r="A66" s="59"/>
      <c r="B66" s="60"/>
      <c r="C66" s="44" t="s">
        <v>55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</row>
    <row r="67" spans="1:14" ht="12.75">
      <c r="A67" s="59"/>
      <c r="B67" s="60"/>
      <c r="C67" s="44" t="s">
        <v>0</v>
      </c>
      <c r="D67" s="40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38.25" customHeight="1">
      <c r="A68" s="59"/>
      <c r="B68" s="60"/>
      <c r="C68" s="37" t="s">
        <v>9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</row>
    <row r="69" spans="1:14" ht="12.75">
      <c r="A69" s="59"/>
      <c r="B69" s="60"/>
      <c r="C69" s="44" t="s">
        <v>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</row>
    <row r="70" spans="1:14" ht="12.75">
      <c r="A70" s="59"/>
      <c r="B70" s="60"/>
      <c r="C70" s="44" t="s">
        <v>11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</row>
    <row r="71" spans="1:14" ht="12.75">
      <c r="A71" s="59" t="s">
        <v>32</v>
      </c>
      <c r="B71" s="60" t="s">
        <v>39</v>
      </c>
      <c r="C71" s="37" t="s">
        <v>7</v>
      </c>
      <c r="D71" s="40">
        <f>SUM(E71:N71)</f>
        <v>388938.1</v>
      </c>
      <c r="E71" s="50">
        <v>274438.1</v>
      </c>
      <c r="F71" s="50">
        <f aca="true" t="shared" si="13" ref="F71:N71">F73</f>
        <v>67500</v>
      </c>
      <c r="G71" s="50">
        <f t="shared" si="13"/>
        <v>42000</v>
      </c>
      <c r="H71" s="50">
        <f t="shared" si="13"/>
        <v>0</v>
      </c>
      <c r="I71" s="50">
        <f t="shared" si="13"/>
        <v>5000</v>
      </c>
      <c r="J71" s="50">
        <f t="shared" si="13"/>
        <v>0</v>
      </c>
      <c r="K71" s="50">
        <f t="shared" si="13"/>
        <v>0</v>
      </c>
      <c r="L71" s="50">
        <f t="shared" si="13"/>
        <v>0</v>
      </c>
      <c r="M71" s="50">
        <f t="shared" si="13"/>
        <v>0</v>
      </c>
      <c r="N71" s="50">
        <f t="shared" si="13"/>
        <v>0</v>
      </c>
    </row>
    <row r="72" spans="1:14" ht="73.5" customHeight="1">
      <c r="A72" s="59"/>
      <c r="B72" s="60"/>
      <c r="C72" s="37" t="s">
        <v>53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</row>
    <row r="73" spans="1:14" ht="49.5" customHeight="1">
      <c r="A73" s="59"/>
      <c r="B73" s="60"/>
      <c r="C73" s="37" t="s">
        <v>54</v>
      </c>
      <c r="D73" s="40">
        <f aca="true" t="shared" si="14" ref="D73:N73">D76</f>
        <v>388938.1</v>
      </c>
      <c r="E73" s="40">
        <f t="shared" si="14"/>
        <v>274438.1</v>
      </c>
      <c r="F73" s="40">
        <f t="shared" si="14"/>
        <v>67500</v>
      </c>
      <c r="G73" s="40">
        <f t="shared" si="14"/>
        <v>42000</v>
      </c>
      <c r="H73" s="40">
        <f t="shared" si="14"/>
        <v>0</v>
      </c>
      <c r="I73" s="40">
        <f t="shared" si="14"/>
        <v>5000</v>
      </c>
      <c r="J73" s="40">
        <f t="shared" si="14"/>
        <v>0</v>
      </c>
      <c r="K73" s="40">
        <f t="shared" si="14"/>
        <v>0</v>
      </c>
      <c r="L73" s="40">
        <f t="shared" si="14"/>
        <v>0</v>
      </c>
      <c r="M73" s="40">
        <f t="shared" si="14"/>
        <v>0</v>
      </c>
      <c r="N73" s="40">
        <f t="shared" si="14"/>
        <v>0</v>
      </c>
    </row>
    <row r="74" spans="1:14" ht="12.75">
      <c r="A74" s="59"/>
      <c r="B74" s="60"/>
      <c r="C74" s="37" t="s">
        <v>0</v>
      </c>
      <c r="D74" s="4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6.5" customHeight="1">
      <c r="A75" s="59"/>
      <c r="B75" s="60"/>
      <c r="C75" s="42" t="s">
        <v>10</v>
      </c>
      <c r="D75" s="40">
        <f>SUM(E75:N75)</f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</row>
    <row r="76" spans="1:14" ht="12.75">
      <c r="A76" s="59"/>
      <c r="B76" s="60"/>
      <c r="C76" s="44" t="s">
        <v>4</v>
      </c>
      <c r="D76" s="40">
        <f>SUM(E76:N76)</f>
        <v>388938.1</v>
      </c>
      <c r="E76" s="50">
        <v>274438.1</v>
      </c>
      <c r="F76" s="50">
        <v>67500</v>
      </c>
      <c r="G76" s="50">
        <v>42000</v>
      </c>
      <c r="H76" s="50">
        <v>0</v>
      </c>
      <c r="I76" s="50">
        <v>5000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</row>
    <row r="77" spans="1:14" ht="12.75">
      <c r="A77" s="59"/>
      <c r="B77" s="60"/>
      <c r="C77" s="44" t="s">
        <v>5</v>
      </c>
      <c r="D77" s="40">
        <f>SUM(E77:N77)</f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</row>
    <row r="78" spans="1:14" ht="24">
      <c r="A78" s="59"/>
      <c r="B78" s="60"/>
      <c r="C78" s="44" t="s">
        <v>55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ht="12.75">
      <c r="A79" s="59"/>
      <c r="B79" s="60"/>
      <c r="C79" s="44" t="s">
        <v>0</v>
      </c>
      <c r="D79" s="40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ht="42" customHeight="1">
      <c r="A80" s="59"/>
      <c r="B80" s="60"/>
      <c r="C80" s="37" t="s">
        <v>9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</row>
    <row r="81" spans="1:14" ht="12.75">
      <c r="A81" s="59"/>
      <c r="B81" s="60"/>
      <c r="C81" s="44" t="s">
        <v>6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15" customHeight="1">
      <c r="A82" s="59"/>
      <c r="B82" s="60"/>
      <c r="C82" s="44" t="s">
        <v>11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</row>
    <row r="83" spans="1:14" ht="15" customHeight="1">
      <c r="A83" s="65" t="s">
        <v>67</v>
      </c>
      <c r="B83" s="68" t="s">
        <v>68</v>
      </c>
      <c r="C83" s="37" t="s">
        <v>7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f>I85</f>
        <v>10000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</row>
    <row r="84" spans="1:14" ht="78" customHeight="1">
      <c r="A84" s="66"/>
      <c r="B84" s="69"/>
      <c r="C84" s="37" t="s">
        <v>53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</row>
    <row r="85" spans="1:14" ht="51.75" customHeight="1">
      <c r="A85" s="66"/>
      <c r="B85" s="69"/>
      <c r="C85" s="37" t="s">
        <v>54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f>I88</f>
        <v>10000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</row>
    <row r="86" spans="1:14" ht="15" customHeight="1">
      <c r="A86" s="66"/>
      <c r="B86" s="69"/>
      <c r="C86" s="37" t="s">
        <v>0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</row>
    <row r="87" spans="1:14" ht="15" customHeight="1">
      <c r="A87" s="66"/>
      <c r="B87" s="69"/>
      <c r="C87" s="42" t="s">
        <v>10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</row>
    <row r="88" spans="1:14" ht="15" customHeight="1">
      <c r="A88" s="66"/>
      <c r="B88" s="69"/>
      <c r="C88" s="44" t="s">
        <v>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10000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</row>
    <row r="89" spans="1:14" ht="15" customHeight="1">
      <c r="A89" s="66"/>
      <c r="B89" s="69"/>
      <c r="C89" s="44" t="s">
        <v>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</row>
    <row r="90" spans="1:14" ht="27" customHeight="1">
      <c r="A90" s="66"/>
      <c r="B90" s="69"/>
      <c r="C90" s="44" t="s">
        <v>55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</row>
    <row r="91" spans="1:14" ht="15" customHeight="1">
      <c r="A91" s="66"/>
      <c r="B91" s="69"/>
      <c r="C91" s="44" t="s">
        <v>0</v>
      </c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2" spans="1:14" ht="39" customHeight="1">
      <c r="A92" s="66"/>
      <c r="B92" s="69"/>
      <c r="C92" s="37" t="s">
        <v>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</row>
    <row r="93" spans="1:14" ht="15" customHeight="1">
      <c r="A93" s="66"/>
      <c r="B93" s="69"/>
      <c r="C93" s="44" t="s">
        <v>6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</row>
    <row r="94" spans="1:14" ht="15" customHeight="1">
      <c r="A94" s="67"/>
      <c r="B94" s="70"/>
      <c r="C94" s="44" t="s">
        <v>11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</row>
    <row r="95" spans="1:14" ht="12.75">
      <c r="A95" s="64" t="s">
        <v>45</v>
      </c>
      <c r="B95" s="63" t="s">
        <v>43</v>
      </c>
      <c r="C95" s="37" t="s">
        <v>7</v>
      </c>
      <c r="D95" s="40">
        <f>SUM(E95:N95)</f>
        <v>2049262.4</v>
      </c>
      <c r="E95" s="48">
        <f aca="true" t="shared" si="15" ref="E95:N95">E107+E119+E131</f>
        <v>192347</v>
      </c>
      <c r="F95" s="48">
        <f t="shared" si="15"/>
        <v>188403</v>
      </c>
      <c r="G95" s="48">
        <f t="shared" si="15"/>
        <v>195019</v>
      </c>
      <c r="H95" s="48">
        <f t="shared" si="15"/>
        <v>201061.4</v>
      </c>
      <c r="I95" s="48">
        <f t="shared" si="15"/>
        <v>209176</v>
      </c>
      <c r="J95" s="48">
        <f t="shared" si="15"/>
        <v>206856</v>
      </c>
      <c r="K95" s="48">
        <f t="shared" si="15"/>
        <v>214100</v>
      </c>
      <c r="L95" s="48">
        <f t="shared" si="15"/>
        <v>214100</v>
      </c>
      <c r="M95" s="48">
        <f t="shared" si="15"/>
        <v>214100</v>
      </c>
      <c r="N95" s="48">
        <f t="shared" si="15"/>
        <v>214100</v>
      </c>
    </row>
    <row r="96" spans="1:14" ht="75" customHeight="1">
      <c r="A96" s="64"/>
      <c r="B96" s="63"/>
      <c r="C96" s="37" t="s">
        <v>53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</row>
    <row r="97" spans="1:14" ht="48.75" customHeight="1">
      <c r="A97" s="64"/>
      <c r="B97" s="63"/>
      <c r="C97" s="37" t="s">
        <v>54</v>
      </c>
      <c r="D97" s="40">
        <f>D100</f>
        <v>2049262.4</v>
      </c>
      <c r="E97" s="40">
        <f aca="true" t="shared" si="16" ref="E97:N97">E100</f>
        <v>192347</v>
      </c>
      <c r="F97" s="40">
        <f t="shared" si="16"/>
        <v>188403</v>
      </c>
      <c r="G97" s="40">
        <f t="shared" si="16"/>
        <v>195019</v>
      </c>
      <c r="H97" s="40">
        <f t="shared" si="16"/>
        <v>201061.4</v>
      </c>
      <c r="I97" s="40">
        <f t="shared" si="16"/>
        <v>209176</v>
      </c>
      <c r="J97" s="40">
        <f t="shared" si="16"/>
        <v>206856</v>
      </c>
      <c r="K97" s="40">
        <f t="shared" si="16"/>
        <v>214100</v>
      </c>
      <c r="L97" s="40">
        <f t="shared" si="16"/>
        <v>214100</v>
      </c>
      <c r="M97" s="40">
        <f t="shared" si="16"/>
        <v>214100</v>
      </c>
      <c r="N97" s="40">
        <f t="shared" si="16"/>
        <v>214100</v>
      </c>
    </row>
    <row r="98" spans="1:14" ht="12.75">
      <c r="A98" s="64"/>
      <c r="B98" s="63"/>
      <c r="C98" s="37" t="s">
        <v>0</v>
      </c>
      <c r="D98" s="40"/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pans="1:14" ht="12.75">
      <c r="A99" s="64"/>
      <c r="B99" s="63"/>
      <c r="C99" s="42" t="s">
        <v>10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</row>
    <row r="100" spans="1:14" ht="12.75">
      <c r="A100" s="64"/>
      <c r="B100" s="63"/>
      <c r="C100" s="44" t="s">
        <v>4</v>
      </c>
      <c r="D100" s="40">
        <f>SUM(E100:N100)</f>
        <v>2049262.4</v>
      </c>
      <c r="E100" s="48">
        <f aca="true" t="shared" si="17" ref="E100:N100">E112+E124+E136</f>
        <v>192347</v>
      </c>
      <c r="F100" s="48">
        <f t="shared" si="17"/>
        <v>188403</v>
      </c>
      <c r="G100" s="48">
        <f t="shared" si="17"/>
        <v>195019</v>
      </c>
      <c r="H100" s="48">
        <f t="shared" si="17"/>
        <v>201061.4</v>
      </c>
      <c r="I100" s="48">
        <f t="shared" si="17"/>
        <v>209176</v>
      </c>
      <c r="J100" s="48">
        <f t="shared" si="17"/>
        <v>206856</v>
      </c>
      <c r="K100" s="48">
        <f t="shared" si="17"/>
        <v>214100</v>
      </c>
      <c r="L100" s="48">
        <f t="shared" si="17"/>
        <v>214100</v>
      </c>
      <c r="M100" s="48">
        <f t="shared" si="17"/>
        <v>214100</v>
      </c>
      <c r="N100" s="48">
        <f t="shared" si="17"/>
        <v>214100</v>
      </c>
    </row>
    <row r="101" spans="1:14" ht="12.75">
      <c r="A101" s="64"/>
      <c r="B101" s="63"/>
      <c r="C101" s="44" t="s">
        <v>5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</row>
    <row r="102" spans="1:14" ht="24">
      <c r="A102" s="64"/>
      <c r="B102" s="63"/>
      <c r="C102" s="44" t="s">
        <v>55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</row>
    <row r="103" spans="1:14" ht="12.75">
      <c r="A103" s="64"/>
      <c r="B103" s="63"/>
      <c r="C103" s="44" t="s">
        <v>0</v>
      </c>
      <c r="D103" s="40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40.5" customHeight="1">
      <c r="A104" s="64"/>
      <c r="B104" s="63"/>
      <c r="C104" s="37" t="s">
        <v>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</row>
    <row r="105" spans="1:14" ht="12.75">
      <c r="A105" s="64"/>
      <c r="B105" s="63"/>
      <c r="C105" s="44" t="s">
        <v>6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</row>
    <row r="106" spans="1:14" ht="15" customHeight="1">
      <c r="A106" s="64"/>
      <c r="B106" s="63"/>
      <c r="C106" s="44" t="s">
        <v>11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</row>
    <row r="107" spans="1:14" ht="15.75" customHeight="1">
      <c r="A107" s="59" t="s">
        <v>28</v>
      </c>
      <c r="B107" s="60" t="s">
        <v>35</v>
      </c>
      <c r="C107" s="37" t="s">
        <v>7</v>
      </c>
      <c r="D107" s="40">
        <f>SUM(E107:N107)</f>
        <v>948649</v>
      </c>
      <c r="E107" s="50">
        <v>96412</v>
      </c>
      <c r="F107" s="50">
        <v>86865</v>
      </c>
      <c r="G107" s="50">
        <f aca="true" t="shared" si="18" ref="G107:N107">G109</f>
        <v>90447</v>
      </c>
      <c r="H107" s="50">
        <f t="shared" si="18"/>
        <v>95218</v>
      </c>
      <c r="I107" s="50">
        <f t="shared" si="18"/>
        <v>99354</v>
      </c>
      <c r="J107" s="50">
        <f t="shared" si="18"/>
        <v>93345</v>
      </c>
      <c r="K107" s="50">
        <f t="shared" si="18"/>
        <v>96752</v>
      </c>
      <c r="L107" s="50">
        <f t="shared" si="18"/>
        <v>96752</v>
      </c>
      <c r="M107" s="50">
        <f t="shared" si="18"/>
        <v>96752</v>
      </c>
      <c r="N107" s="50">
        <f t="shared" si="18"/>
        <v>96752</v>
      </c>
    </row>
    <row r="108" spans="1:14" ht="75" customHeight="1">
      <c r="A108" s="59"/>
      <c r="B108" s="60"/>
      <c r="C108" s="37" t="s">
        <v>53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</row>
    <row r="109" spans="1:14" ht="52.5" customHeight="1">
      <c r="A109" s="59"/>
      <c r="B109" s="60"/>
      <c r="C109" s="37" t="s">
        <v>54</v>
      </c>
      <c r="D109" s="40">
        <f>D112</f>
        <v>948649</v>
      </c>
      <c r="E109" s="40">
        <f aca="true" t="shared" si="19" ref="E109:N109">E112</f>
        <v>96412</v>
      </c>
      <c r="F109" s="40">
        <f t="shared" si="19"/>
        <v>86865</v>
      </c>
      <c r="G109" s="40">
        <f>G112</f>
        <v>90447</v>
      </c>
      <c r="H109" s="40">
        <f t="shared" si="19"/>
        <v>95218</v>
      </c>
      <c r="I109" s="40">
        <f t="shared" si="19"/>
        <v>99354</v>
      </c>
      <c r="J109" s="40">
        <f t="shared" si="19"/>
        <v>93345</v>
      </c>
      <c r="K109" s="40">
        <f t="shared" si="19"/>
        <v>96752</v>
      </c>
      <c r="L109" s="40">
        <f t="shared" si="19"/>
        <v>96752</v>
      </c>
      <c r="M109" s="40">
        <f t="shared" si="19"/>
        <v>96752</v>
      </c>
      <c r="N109" s="40">
        <f t="shared" si="19"/>
        <v>96752</v>
      </c>
    </row>
    <row r="110" spans="1:14" ht="18" customHeight="1">
      <c r="A110" s="59"/>
      <c r="B110" s="60"/>
      <c r="C110" s="37" t="s">
        <v>0</v>
      </c>
      <c r="D110" s="4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9.5" customHeight="1">
      <c r="A111" s="59"/>
      <c r="B111" s="60"/>
      <c r="C111" s="42" t="s">
        <v>10</v>
      </c>
      <c r="D111" s="40">
        <f>SUM(E111:N111)</f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</row>
    <row r="112" spans="1:14" ht="19.5" customHeight="1">
      <c r="A112" s="59"/>
      <c r="B112" s="60"/>
      <c r="C112" s="44" t="s">
        <v>4</v>
      </c>
      <c r="D112" s="40">
        <f>SUM(E112:N112)</f>
        <v>948649</v>
      </c>
      <c r="E112" s="50">
        <v>96412</v>
      </c>
      <c r="F112" s="50">
        <v>86865</v>
      </c>
      <c r="G112" s="50">
        <v>90447</v>
      </c>
      <c r="H112" s="50">
        <v>95218</v>
      </c>
      <c r="I112" s="50">
        <v>99354</v>
      </c>
      <c r="J112" s="50">
        <v>93345</v>
      </c>
      <c r="K112" s="50">
        <v>96752</v>
      </c>
      <c r="L112" s="50">
        <v>96752</v>
      </c>
      <c r="M112" s="50">
        <v>96752</v>
      </c>
      <c r="N112" s="50">
        <v>96752</v>
      </c>
    </row>
    <row r="113" spans="1:14" ht="17.25" customHeight="1">
      <c r="A113" s="59"/>
      <c r="B113" s="60"/>
      <c r="C113" s="44" t="s">
        <v>5</v>
      </c>
      <c r="D113" s="40">
        <f>SUM(E113:N113)</f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</row>
    <row r="114" spans="1:14" ht="27.75" customHeight="1">
      <c r="A114" s="59"/>
      <c r="B114" s="60"/>
      <c r="C114" s="44" t="s">
        <v>55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</row>
    <row r="115" spans="1:14" ht="17.25" customHeight="1">
      <c r="A115" s="59"/>
      <c r="B115" s="60"/>
      <c r="C115" s="44" t="s">
        <v>0</v>
      </c>
      <c r="D115" s="40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42.75" customHeight="1">
      <c r="A116" s="59"/>
      <c r="B116" s="60"/>
      <c r="C116" s="37" t="s">
        <v>9</v>
      </c>
      <c r="D116" s="40">
        <f>SUM(E116:N116)</f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</row>
    <row r="117" spans="1:14" ht="18" customHeight="1">
      <c r="A117" s="59"/>
      <c r="B117" s="60"/>
      <c r="C117" s="44" t="s">
        <v>6</v>
      </c>
      <c r="D117" s="40">
        <f>SUM(E117:N117)</f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</row>
    <row r="118" spans="1:14" ht="16.5" customHeight="1">
      <c r="A118" s="59"/>
      <c r="B118" s="60"/>
      <c r="C118" s="44" t="s">
        <v>11</v>
      </c>
      <c r="D118" s="40">
        <f>SUM(E118:N118)</f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</row>
    <row r="119" spans="1:14" ht="18" customHeight="1">
      <c r="A119" s="59" t="s">
        <v>33</v>
      </c>
      <c r="B119" s="60" t="s">
        <v>36</v>
      </c>
      <c r="C119" s="37" t="s">
        <v>7</v>
      </c>
      <c r="D119" s="40">
        <f>SUM(E119:N119)</f>
        <v>200</v>
      </c>
      <c r="E119" s="50">
        <v>200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</row>
    <row r="120" spans="1:14" ht="75.75" customHeight="1">
      <c r="A120" s="59"/>
      <c r="B120" s="60"/>
      <c r="C120" s="37" t="s">
        <v>53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</row>
    <row r="121" spans="1:14" ht="51" customHeight="1">
      <c r="A121" s="59"/>
      <c r="B121" s="60"/>
      <c r="C121" s="37" t="s">
        <v>54</v>
      </c>
      <c r="D121" s="40">
        <f>D124</f>
        <v>200</v>
      </c>
      <c r="E121" s="40">
        <f aca="true" t="shared" si="20" ref="E121:N121">E124</f>
        <v>200</v>
      </c>
      <c r="F121" s="40">
        <f t="shared" si="20"/>
        <v>0</v>
      </c>
      <c r="G121" s="40">
        <f t="shared" si="20"/>
        <v>0</v>
      </c>
      <c r="H121" s="40">
        <f t="shared" si="20"/>
        <v>0</v>
      </c>
      <c r="I121" s="40">
        <f t="shared" si="20"/>
        <v>0</v>
      </c>
      <c r="J121" s="40">
        <f>J124</f>
        <v>0</v>
      </c>
      <c r="K121" s="40">
        <f>K124</f>
        <v>0</v>
      </c>
      <c r="L121" s="40">
        <f>L124</f>
        <v>0</v>
      </c>
      <c r="M121" s="40">
        <f>M124</f>
        <v>0</v>
      </c>
      <c r="N121" s="40">
        <f t="shared" si="20"/>
        <v>0</v>
      </c>
    </row>
    <row r="122" spans="1:14" ht="17.25" customHeight="1">
      <c r="A122" s="59"/>
      <c r="B122" s="60"/>
      <c r="C122" s="37" t="s">
        <v>0</v>
      </c>
      <c r="D122" s="4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8" customHeight="1">
      <c r="A123" s="59"/>
      <c r="B123" s="60"/>
      <c r="C123" s="42" t="s">
        <v>10</v>
      </c>
      <c r="D123" s="40">
        <f>SUM(E123:N123)</f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</row>
    <row r="124" spans="1:14" ht="18" customHeight="1">
      <c r="A124" s="59"/>
      <c r="B124" s="60"/>
      <c r="C124" s="44" t="s">
        <v>4</v>
      </c>
      <c r="D124" s="40">
        <f>SUM(E124:N124)</f>
        <v>200</v>
      </c>
      <c r="E124" s="50">
        <v>200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</row>
    <row r="125" spans="1:14" ht="18" customHeight="1">
      <c r="A125" s="59"/>
      <c r="B125" s="60"/>
      <c r="C125" s="44" t="s">
        <v>5</v>
      </c>
      <c r="D125" s="40">
        <f>SUM(E125:N125)</f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</row>
    <row r="126" spans="1:14" ht="28.5" customHeight="1">
      <c r="A126" s="59"/>
      <c r="B126" s="60"/>
      <c r="C126" s="44" t="s">
        <v>55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</row>
    <row r="127" spans="1:14" ht="18.75" customHeight="1">
      <c r="A127" s="59"/>
      <c r="B127" s="60"/>
      <c r="C127" s="44" t="s">
        <v>0</v>
      </c>
      <c r="D127" s="40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38.25" customHeight="1">
      <c r="A128" s="59"/>
      <c r="B128" s="60"/>
      <c r="C128" s="37" t="s">
        <v>9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</row>
    <row r="129" spans="1:14" ht="17.25" customHeight="1">
      <c r="A129" s="59"/>
      <c r="B129" s="60"/>
      <c r="C129" s="44" t="s">
        <v>6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</row>
    <row r="130" spans="1:14" ht="17.25" customHeight="1">
      <c r="A130" s="59"/>
      <c r="B130" s="60"/>
      <c r="C130" s="44" t="s">
        <v>11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</row>
    <row r="131" spans="1:14" ht="12.75">
      <c r="A131" s="59" t="s">
        <v>34</v>
      </c>
      <c r="B131" s="60" t="s">
        <v>37</v>
      </c>
      <c r="C131" s="37" t="s">
        <v>7</v>
      </c>
      <c r="D131" s="40">
        <f>SUM(E131:N131)</f>
        <v>1100413.4</v>
      </c>
      <c r="E131" s="50">
        <v>95735</v>
      </c>
      <c r="F131" s="50">
        <v>101538</v>
      </c>
      <c r="G131" s="50">
        <f aca="true" t="shared" si="21" ref="G131:N131">G133</f>
        <v>104572</v>
      </c>
      <c r="H131" s="50">
        <f t="shared" si="21"/>
        <v>105843.4</v>
      </c>
      <c r="I131" s="50">
        <f t="shared" si="21"/>
        <v>109822</v>
      </c>
      <c r="J131" s="50">
        <f t="shared" si="21"/>
        <v>113511</v>
      </c>
      <c r="K131" s="50">
        <f t="shared" si="21"/>
        <v>117348</v>
      </c>
      <c r="L131" s="50">
        <f t="shared" si="21"/>
        <v>117348</v>
      </c>
      <c r="M131" s="50">
        <f t="shared" si="21"/>
        <v>117348</v>
      </c>
      <c r="N131" s="50">
        <f t="shared" si="21"/>
        <v>117348</v>
      </c>
    </row>
    <row r="132" spans="1:14" ht="75" customHeight="1">
      <c r="A132" s="59"/>
      <c r="B132" s="60"/>
      <c r="C132" s="37" t="s">
        <v>53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</row>
    <row r="133" spans="1:14" ht="50.25" customHeight="1">
      <c r="A133" s="59"/>
      <c r="B133" s="60"/>
      <c r="C133" s="37" t="s">
        <v>54</v>
      </c>
      <c r="D133" s="40">
        <f>D136</f>
        <v>1100413.4</v>
      </c>
      <c r="E133" s="40">
        <f aca="true" t="shared" si="22" ref="E133:N133">E136</f>
        <v>95735</v>
      </c>
      <c r="F133" s="40">
        <v>101538</v>
      </c>
      <c r="G133" s="40">
        <v>104572</v>
      </c>
      <c r="H133" s="40">
        <f t="shared" si="22"/>
        <v>105843.4</v>
      </c>
      <c r="I133" s="40">
        <f t="shared" si="22"/>
        <v>109822</v>
      </c>
      <c r="J133" s="40">
        <f t="shared" si="22"/>
        <v>113511</v>
      </c>
      <c r="K133" s="40">
        <f t="shared" si="22"/>
        <v>117348</v>
      </c>
      <c r="L133" s="40">
        <f t="shared" si="22"/>
        <v>117348</v>
      </c>
      <c r="M133" s="40">
        <f t="shared" si="22"/>
        <v>117348</v>
      </c>
      <c r="N133" s="40">
        <f t="shared" si="22"/>
        <v>117348</v>
      </c>
    </row>
    <row r="134" spans="1:14" ht="12.75">
      <c r="A134" s="59"/>
      <c r="B134" s="60"/>
      <c r="C134" s="37" t="s">
        <v>0</v>
      </c>
      <c r="D134" s="4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6.5" customHeight="1">
      <c r="A135" s="59"/>
      <c r="B135" s="60"/>
      <c r="C135" s="42" t="s">
        <v>10</v>
      </c>
      <c r="D135" s="40">
        <f>SUM(E135:N135)</f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</row>
    <row r="136" spans="1:14" ht="12.75">
      <c r="A136" s="59"/>
      <c r="B136" s="60"/>
      <c r="C136" s="44" t="s">
        <v>4</v>
      </c>
      <c r="D136" s="40">
        <f>SUM(E136:N136)</f>
        <v>1100413.4</v>
      </c>
      <c r="E136" s="50">
        <v>95735</v>
      </c>
      <c r="F136" s="50">
        <v>101538</v>
      </c>
      <c r="G136" s="50">
        <v>104572</v>
      </c>
      <c r="H136" s="50">
        <v>105843.4</v>
      </c>
      <c r="I136" s="50">
        <v>109822</v>
      </c>
      <c r="J136" s="50">
        <v>113511</v>
      </c>
      <c r="K136" s="50">
        <v>117348</v>
      </c>
      <c r="L136" s="50">
        <v>117348</v>
      </c>
      <c r="M136" s="50">
        <v>117348</v>
      </c>
      <c r="N136" s="50">
        <v>117348</v>
      </c>
    </row>
    <row r="137" spans="1:14" ht="12.75">
      <c r="A137" s="59"/>
      <c r="B137" s="60"/>
      <c r="C137" s="44" t="s">
        <v>5</v>
      </c>
      <c r="D137" s="40">
        <f>SUM(E137:N137)</f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</row>
    <row r="138" spans="1:14" ht="24">
      <c r="A138" s="59"/>
      <c r="B138" s="60"/>
      <c r="C138" s="44" t="s">
        <v>55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</row>
    <row r="139" spans="1:14" ht="12.75">
      <c r="A139" s="59"/>
      <c r="B139" s="60"/>
      <c r="C139" s="44" t="s">
        <v>0</v>
      </c>
      <c r="D139" s="40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40.5" customHeight="1">
      <c r="A140" s="59"/>
      <c r="B140" s="60"/>
      <c r="C140" s="37" t="s">
        <v>9</v>
      </c>
      <c r="D140" s="40">
        <f>SUM(E140:N140)</f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</row>
    <row r="141" spans="1:14" ht="12.75">
      <c r="A141" s="59"/>
      <c r="B141" s="60"/>
      <c r="C141" s="44" t="s">
        <v>6</v>
      </c>
      <c r="D141" s="40">
        <f>SUM(E141:N141)</f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</row>
    <row r="142" spans="1:14" ht="12.75">
      <c r="A142" s="59"/>
      <c r="B142" s="60"/>
      <c r="C142" s="44" t="s">
        <v>11</v>
      </c>
      <c r="D142" s="40">
        <f>SUM(E142:N142)</f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</row>
    <row r="143" spans="1:14" ht="12.75">
      <c r="A143" s="51"/>
      <c r="B143" s="52"/>
      <c r="C143" s="53"/>
      <c r="D143" s="53"/>
      <c r="E143" s="54"/>
      <c r="F143" s="54"/>
      <c r="G143" s="54"/>
      <c r="H143" s="54"/>
      <c r="I143" s="54"/>
      <c r="J143" s="54"/>
      <c r="K143" s="54"/>
      <c r="L143" s="54"/>
      <c r="M143" s="54"/>
      <c r="N143" s="55" t="s">
        <v>57</v>
      </c>
    </row>
    <row r="144" spans="1:2" ht="12.75">
      <c r="A144" s="32"/>
      <c r="B144" s="32"/>
    </row>
    <row r="145" spans="1:14" ht="13.5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13.5">
      <c r="A146" s="11"/>
      <c r="B146" s="11"/>
      <c r="C146" s="11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5:14" ht="13.5"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</sheetData>
  <sheetProtection/>
  <mergeCells count="29">
    <mergeCell ref="B71:B82"/>
    <mergeCell ref="A107:A118"/>
    <mergeCell ref="B107:B118"/>
    <mergeCell ref="A119:A130"/>
    <mergeCell ref="B119:B130"/>
    <mergeCell ref="A131:A142"/>
    <mergeCell ref="B131:B142"/>
    <mergeCell ref="A83:A94"/>
    <mergeCell ref="B83:B94"/>
    <mergeCell ref="A47:A58"/>
    <mergeCell ref="B22:B33"/>
    <mergeCell ref="A6:A8"/>
    <mergeCell ref="B47:B58"/>
    <mergeCell ref="A22:A33"/>
    <mergeCell ref="A95:A106"/>
    <mergeCell ref="B95:B106"/>
    <mergeCell ref="A59:A70"/>
    <mergeCell ref="A71:A82"/>
    <mergeCell ref="B59:B70"/>
    <mergeCell ref="A4:N4"/>
    <mergeCell ref="B6:B8"/>
    <mergeCell ref="D6:N6"/>
    <mergeCell ref="D7:D8"/>
    <mergeCell ref="E7:N7"/>
    <mergeCell ref="A35:A46"/>
    <mergeCell ref="B35:B46"/>
    <mergeCell ref="C6:C8"/>
    <mergeCell ref="A10:A21"/>
    <mergeCell ref="B10:B21"/>
  </mergeCells>
  <printOptions horizontalCentered="1"/>
  <pageMargins left="0.5905511811023623" right="0.2362204724409449" top="0.7086614173228347" bottom="0.1968503937007874" header="0.2755905511811024" footer="0.31496062992125984"/>
  <pageSetup firstPageNumber="23" useFirstPageNumber="1" fitToHeight="0" horizontalDpi="600" verticalDpi="600" orientation="landscape" paperSize="9" scale="74" r:id="rId1"/>
  <headerFooter differentFirst="1" scaleWithDoc="0">
    <oddHeader>&amp;C&amp;P</oddHeader>
  </headerFooter>
  <rowBreaks count="5" manualBreakCount="5">
    <brk id="23" max="255" man="1"/>
    <brk id="46" max="255" man="1"/>
    <brk id="70" max="255" man="1"/>
    <brk id="94" max="255" man="1"/>
    <brk id="1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2018-07-12T12:51:59Z</cp:lastPrinted>
  <dcterms:created xsi:type="dcterms:W3CDTF">2005-05-11T09:34:44Z</dcterms:created>
  <dcterms:modified xsi:type="dcterms:W3CDTF">2018-07-12T14:25:04Z</dcterms:modified>
  <cp:category/>
  <cp:version/>
  <cp:contentType/>
  <cp:contentStatus/>
</cp:coreProperties>
</file>