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/>
</workbook>
</file>

<file path=xl/sharedStrings.xml><?xml version="1.0" encoding="utf-8"?>
<sst xmlns="http://schemas.openxmlformats.org/spreadsheetml/2006/main" count="172" uniqueCount="63">
  <si>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</si>
  <si>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</si>
  <si>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</si>
  <si>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</si>
  <si>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</si>
  <si>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</si>
  <si>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</si>
  <si>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</si>
  <si>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</si>
  <si>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</si>
  <si>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</si>
  <si>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</si>
  <si>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</si>
  <si>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</si>
  <si>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</si>
  <si>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</si>
  <si>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</si>
  <si>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</si>
  <si>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</si>
  <si>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</si>
  <si>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</si>
  <si>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</si>
  <si>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</si>
  <si>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</si>
  <si>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</si>
  <si>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</si>
  <si>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</si>
  <si>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</si>
  <si>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</si>
  <si>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</si>
  <si>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</si>
  <si>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</si>
  <si>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</si>
  <si>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</si>
  <si>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</si>
  <si>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</si>
  <si>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</si>
  <si>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</si>
  <si>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</si>
  <si>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</si>
  <si>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</si>
  <si>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</si>
  <si>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Совершенствование системы управления в сфере имущественно-земельных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</si>
  <si>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</si>
  <si>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</si>
  <si>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</si>
  <si>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</si>
  <si>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</si>
  <si>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</si>
  <si>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</si>
  <si>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</si>
  <si>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</si>
  <si>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</si>
  <si>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</si>
  <si>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</si>
  <si>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</si>
  <si>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</si>
  <si>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</si>
  <si>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Оценка расходов, тыс. рублей</t>
  </si>
  <si>
    <t xml:space="preserve"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
</t>
  </si>
  <si>
    <t>»</t>
  </si>
  <si>
    <t>Государственная программа Воронежской области</t>
  </si>
  <si>
    <t>Таблица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</si>
</sst>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9" fontId="5" fillId="33" borderId="10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164" fontId="14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53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vertical="top" wrapText="1"/>
    </xf>
    <xf numFmtId="164" fontId="14" fillId="33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1" fillId="0" borderId="10" xfId="53" applyFont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5"/>
      <c r="B1" s="15"/>
    </row>
    <row r="2" spans="1:2" ht="72">
      <c r="A2" s="16"/>
      <c r="B2" s="26" t="s">
        <v>29</v>
      </c>
    </row>
    <row r="3" spans="1:2" ht="18">
      <c r="A3" s="16"/>
      <c r="B3" s="26"/>
    </row>
    <row r="4" spans="1:2" ht="18">
      <c r="A4" s="16"/>
      <c r="B4" s="29" t="s">
        <v>1</v>
      </c>
    </row>
    <row r="5" spans="1:2" ht="18">
      <c r="A5" s="16"/>
      <c r="B5" s="29"/>
    </row>
    <row r="6" spans="1:2" ht="54">
      <c r="A6" s="20" t="s">
        <v>20</v>
      </c>
      <c r="B6" s="20"/>
    </row>
    <row r="7" spans="1:2" ht="36">
      <c r="A7" s="35" t="s">
        <v>12</v>
      </c>
      <c r="B7" s="30"/>
    </row>
    <row r="8" spans="1:2" s="2" customFormat="1" ht="36">
      <c r="A8" s="35" t="s">
        <v>23</v>
      </c>
      <c r="B8" s="27"/>
    </row>
    <row r="9" spans="1:2" s="2" customFormat="1" ht="36">
      <c r="A9" s="35" t="s">
        <v>13</v>
      </c>
      <c r="B9" s="36"/>
    </row>
    <row r="10" spans="1:2" s="2" customFormat="1" ht="36">
      <c r="A10" s="35" t="s">
        <v>25</v>
      </c>
      <c r="B10" s="36"/>
    </row>
    <row r="11" spans="1:2" s="7" customFormat="1" ht="18">
      <c r="A11" s="35" t="s">
        <v>14</v>
      </c>
      <c r="B11" s="17"/>
    </row>
    <row r="12" spans="1:2" s="18" customFormat="1" ht="18">
      <c r="A12" s="35" t="s">
        <v>15</v>
      </c>
      <c r="B12" s="31"/>
    </row>
    <row r="13" spans="1:2" s="18" customFormat="1" ht="36">
      <c r="A13" s="35" t="s">
        <v>16</v>
      </c>
      <c r="B13" s="31"/>
    </row>
    <row r="14" spans="1:2" s="2" customFormat="1" ht="36">
      <c r="A14" s="35" t="s">
        <v>17</v>
      </c>
      <c r="B14" s="31"/>
    </row>
    <row r="15" spans="1:2" s="2" customFormat="1" ht="92.25">
      <c r="A15" s="35" t="s">
        <v>18</v>
      </c>
      <c r="B15" s="28"/>
    </row>
    <row r="16" spans="1:2" s="25" customFormat="1" ht="54">
      <c r="A16" s="35" t="s">
        <v>21</v>
      </c>
      <c r="B16" s="24"/>
    </row>
    <row r="17" spans="1:2" s="25" customFormat="1" ht="18">
      <c r="A17" s="34" t="s">
        <v>19</v>
      </c>
      <c r="B17"/>
    </row>
    <row r="18" ht="15">
      <c r="A18" s="33" t="s">
        <v>22</v>
      </c>
    </row>
    <row r="19" spans="1:2" ht="12.75">
      <c r="A19" s="33" t="s">
        <v>30</v>
      </c>
      <c r="B19" s="32"/>
    </row>
    <row r="20" ht="12.75">
      <c r="B20" s="32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35"/>
  <sheetViews>
    <sheetView tabSelected="1" view="pageBreakPreview" zoomScaleSheetLayoutView="100" workbookViewId="0" topLeftCell="A4">
      <selection activeCell="J4" sqref="J4"/>
    </sheetView>
  </sheetViews>
  <sheetFormatPr defaultColWidth="9.00390625" defaultRowHeight="12.75"/>
  <cols>
    <col min="1" max="1" width="17.75390625" style="0" customWidth="1"/>
    <col min="2" max="2" width="19.875" style="0" customWidth="1"/>
    <col min="3" max="3" width="23.125" style="0" customWidth="1"/>
    <col min="4" max="4" width="11.625" style="0" customWidth="1"/>
    <col min="5" max="5" width="12.00390625" style="0" customWidth="1"/>
    <col min="6" max="8" width="11.875" style="0" customWidth="1"/>
    <col min="9" max="9" width="11.375" style="0" customWidth="1"/>
    <col min="10" max="10" width="11.625" style="0" customWidth="1"/>
  </cols>
  <sheetData>
    <row r="2" spans="2:10" ht="22.5" customHeight="1">
      <c r="B2" s="1"/>
      <c r="C2" s="1"/>
      <c r="D2" s="1"/>
      <c r="E2" s="1"/>
      <c r="F2" s="1"/>
      <c r="J2" s="40" t="s">
        <v>62</v>
      </c>
    </row>
    <row r="3" spans="1:10" ht="9.75" customHeight="1">
      <c r="A3" s="5"/>
      <c r="B3" s="8"/>
      <c r="C3" s="9"/>
      <c r="D3" s="9"/>
      <c r="E3" s="9"/>
      <c r="F3" s="9"/>
      <c r="G3" s="9"/>
      <c r="H3" s="9"/>
      <c r="I3" s="9"/>
      <c r="J3" s="9"/>
    </row>
    <row r="4" spans="1:10" s="2" customFormat="1" ht="60.75" customHeight="1">
      <c r="A4" s="20" t="s">
        <v>59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4"/>
      <c r="B5" s="6"/>
      <c r="C5" s="3"/>
      <c r="D5" s="3"/>
      <c r="E5" s="3"/>
      <c r="F5" s="3"/>
      <c r="G5" s="3"/>
      <c r="H5" s="3"/>
      <c r="I5" s="3"/>
      <c r="J5" s="3"/>
    </row>
    <row r="6" spans="1:10" s="18" customFormat="1" ht="29.25" customHeight="1">
      <c r="A6" s="61" t="s">
        <v>3</v>
      </c>
      <c r="B6" s="58" t="s">
        <v>24</v>
      </c>
      <c r="C6" s="59" t="s">
        <v>8</v>
      </c>
      <c r="D6" s="59" t="s">
        <v>58</v>
      </c>
      <c r="E6" s="59"/>
      <c r="F6" s="59"/>
      <c r="G6" s="59"/>
      <c r="H6" s="59"/>
      <c r="I6" s="59"/>
      <c r="J6" s="59"/>
    </row>
    <row r="7" spans="1:10" s="18" customFormat="1" ht="21" customHeight="1">
      <c r="A7" s="61"/>
      <c r="B7" s="58"/>
      <c r="C7" s="59"/>
      <c r="D7" s="59" t="s">
        <v>2</v>
      </c>
      <c r="E7" s="59" t="s">
        <v>47</v>
      </c>
      <c r="F7" s="59"/>
      <c r="G7" s="59"/>
      <c r="H7" s="59"/>
      <c r="I7" s="59"/>
      <c r="J7" s="59"/>
    </row>
    <row r="8" spans="1:10" s="2" customFormat="1" ht="39.75" customHeight="1">
      <c r="A8" s="61"/>
      <c r="B8" s="58"/>
      <c r="C8" s="59"/>
      <c r="D8" s="59"/>
      <c r="E8" s="42" t="s">
        <v>48</v>
      </c>
      <c r="F8" s="42" t="s">
        <v>49</v>
      </c>
      <c r="G8" s="42" t="s">
        <v>50</v>
      </c>
      <c r="H8" s="42" t="s">
        <v>51</v>
      </c>
      <c r="I8" s="42" t="s">
        <v>52</v>
      </c>
      <c r="J8" s="42" t="s">
        <v>53</v>
      </c>
    </row>
    <row r="9" spans="1:10" s="7" customFormat="1" ht="1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s="2" customFormat="1" ht="15">
      <c r="A10" s="62" t="s">
        <v>61</v>
      </c>
      <c r="B10" s="63" t="s">
        <v>41</v>
      </c>
      <c r="C10" s="11" t="s">
        <v>7</v>
      </c>
      <c r="D10" s="55">
        <f aca="true" t="shared" si="0" ref="D10:D21">SUM(E10:J10)</f>
        <v>2458637.3</v>
      </c>
      <c r="E10" s="56">
        <f aca="true" t="shared" si="1" ref="E10:J10">E22+E83</f>
        <v>802682.3</v>
      </c>
      <c r="F10" s="56">
        <f t="shared" si="1"/>
        <v>407538.3</v>
      </c>
      <c r="G10" s="56">
        <f t="shared" si="1"/>
        <v>483454.2</v>
      </c>
      <c r="H10" s="56">
        <f t="shared" si="1"/>
        <v>351518.9</v>
      </c>
      <c r="I10" s="56">
        <f t="shared" si="1"/>
        <v>206721.8</v>
      </c>
      <c r="J10" s="56">
        <f t="shared" si="1"/>
        <v>206721.8</v>
      </c>
    </row>
    <row r="11" spans="1:10" s="2" customFormat="1" ht="81" customHeight="1">
      <c r="A11" s="62"/>
      <c r="B11" s="63"/>
      <c r="C11" s="11" t="s">
        <v>55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</row>
    <row r="12" spans="1:10" s="2" customFormat="1" ht="57.75" customHeight="1">
      <c r="A12" s="62"/>
      <c r="B12" s="63"/>
      <c r="C12" s="11" t="s">
        <v>56</v>
      </c>
      <c r="D12" s="52">
        <f>D15</f>
        <v>2458637.3</v>
      </c>
      <c r="E12" s="52">
        <f aca="true" t="shared" si="2" ref="E12:J12">E15</f>
        <v>802682.3</v>
      </c>
      <c r="F12" s="52">
        <f t="shared" si="2"/>
        <v>407538.3</v>
      </c>
      <c r="G12" s="52">
        <f t="shared" si="2"/>
        <v>483454.2</v>
      </c>
      <c r="H12" s="52">
        <f t="shared" si="2"/>
        <v>351518.9</v>
      </c>
      <c r="I12" s="52">
        <f t="shared" si="2"/>
        <v>206721.8</v>
      </c>
      <c r="J12" s="52">
        <f t="shared" si="2"/>
        <v>206721.8</v>
      </c>
    </row>
    <row r="13" spans="1:10" s="2" customFormat="1" ht="15.75" customHeight="1">
      <c r="A13" s="62"/>
      <c r="B13" s="63"/>
      <c r="C13" s="11" t="s">
        <v>0</v>
      </c>
      <c r="D13" s="52"/>
      <c r="E13" s="53"/>
      <c r="F13" s="53"/>
      <c r="G13" s="53"/>
      <c r="H13" s="53"/>
      <c r="I13" s="53"/>
      <c r="J13" s="53"/>
    </row>
    <row r="14" spans="1:10" s="2" customFormat="1" ht="16.5" customHeight="1">
      <c r="A14" s="62"/>
      <c r="B14" s="63"/>
      <c r="C14" s="10" t="s">
        <v>54</v>
      </c>
      <c r="D14" s="52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s="2" customFormat="1" ht="15">
      <c r="A15" s="62"/>
      <c r="B15" s="63"/>
      <c r="C15" s="12" t="s">
        <v>4</v>
      </c>
      <c r="D15" s="52">
        <f t="shared" si="0"/>
        <v>2458637.3</v>
      </c>
      <c r="E15" s="49">
        <f aca="true" t="shared" si="3" ref="E15:J15">E27+E88</f>
        <v>802682.3</v>
      </c>
      <c r="F15" s="49">
        <f t="shared" si="3"/>
        <v>407538.3</v>
      </c>
      <c r="G15" s="49">
        <f t="shared" si="3"/>
        <v>483454.2</v>
      </c>
      <c r="H15" s="49">
        <f t="shared" si="3"/>
        <v>351518.9</v>
      </c>
      <c r="I15" s="49">
        <f t="shared" si="3"/>
        <v>206721.8</v>
      </c>
      <c r="J15" s="49">
        <f t="shared" si="3"/>
        <v>206721.8</v>
      </c>
    </row>
    <row r="16" spans="1:10" ht="15">
      <c r="A16" s="62"/>
      <c r="B16" s="63"/>
      <c r="C16" s="12" t="s">
        <v>5</v>
      </c>
      <c r="D16" s="52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 ht="27" customHeight="1">
      <c r="A17" s="62"/>
      <c r="B17" s="63"/>
      <c r="C17" s="12" t="s">
        <v>57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</row>
    <row r="18" spans="1:10" ht="16.5" customHeight="1">
      <c r="A18" s="62"/>
      <c r="B18" s="63"/>
      <c r="C18" s="12" t="s">
        <v>0</v>
      </c>
      <c r="D18" s="52"/>
      <c r="E18" s="43"/>
      <c r="F18" s="43"/>
      <c r="G18" s="43"/>
      <c r="H18" s="43"/>
      <c r="I18" s="43"/>
      <c r="J18" s="43"/>
    </row>
    <row r="19" spans="1:10" ht="44.25" customHeight="1">
      <c r="A19" s="62"/>
      <c r="B19" s="63"/>
      <c r="C19" s="11" t="s">
        <v>9</v>
      </c>
      <c r="D19" s="52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0" s="2" customFormat="1" ht="15">
      <c r="A20" s="62"/>
      <c r="B20" s="63"/>
      <c r="C20" s="12" t="s">
        <v>6</v>
      </c>
      <c r="D20" s="52">
        <f t="shared" si="0"/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s="2" customFormat="1" ht="15">
      <c r="A21" s="62"/>
      <c r="B21" s="63"/>
      <c r="C21" s="12" t="s">
        <v>11</v>
      </c>
      <c r="D21" s="52">
        <f t="shared" si="0"/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</row>
    <row r="22" spans="1:10" s="2" customFormat="1" ht="15">
      <c r="A22" s="57" t="s">
        <v>45</v>
      </c>
      <c r="B22" s="64" t="s">
        <v>42</v>
      </c>
      <c r="C22" s="11" t="s">
        <v>7</v>
      </c>
      <c r="D22" s="55">
        <f>SUM(E22:J22)</f>
        <v>1306471.0999999999</v>
      </c>
      <c r="E22" s="46">
        <f aca="true" t="shared" si="4" ref="E22:J22">E35+E47+E59+E71</f>
        <v>610335.3</v>
      </c>
      <c r="F22" s="46">
        <f t="shared" si="4"/>
        <v>219135.3</v>
      </c>
      <c r="G22" s="46">
        <f t="shared" si="4"/>
        <v>288435.2</v>
      </c>
      <c r="H22" s="46">
        <f t="shared" si="4"/>
        <v>159386.5</v>
      </c>
      <c r="I22" s="46">
        <f t="shared" si="4"/>
        <v>14589.4</v>
      </c>
      <c r="J22" s="46">
        <f t="shared" si="4"/>
        <v>14589.4</v>
      </c>
    </row>
    <row r="23" spans="1:10" s="2" customFormat="1" ht="81.75" customHeight="1">
      <c r="A23" s="57"/>
      <c r="B23" s="64"/>
      <c r="C23" s="11" t="s">
        <v>55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</row>
    <row r="24" spans="1:10" s="2" customFormat="1" ht="55.5" customHeight="1">
      <c r="A24" s="57"/>
      <c r="B24" s="64"/>
      <c r="C24" s="11" t="s">
        <v>56</v>
      </c>
      <c r="D24" s="52">
        <f>D27</f>
        <v>1306471.0999999999</v>
      </c>
      <c r="E24" s="52">
        <f aca="true" t="shared" si="5" ref="E24:J24">E27</f>
        <v>610335.3</v>
      </c>
      <c r="F24" s="52">
        <f t="shared" si="5"/>
        <v>219135.3</v>
      </c>
      <c r="G24" s="52">
        <f t="shared" si="5"/>
        <v>288435.2</v>
      </c>
      <c r="H24" s="52">
        <f t="shared" si="5"/>
        <v>159386.5</v>
      </c>
      <c r="I24" s="52">
        <f t="shared" si="5"/>
        <v>14589.4</v>
      </c>
      <c r="J24" s="52">
        <f t="shared" si="5"/>
        <v>14589.4</v>
      </c>
    </row>
    <row r="25" spans="1:10" s="2" customFormat="1" ht="15">
      <c r="A25" s="57"/>
      <c r="B25" s="64"/>
      <c r="C25" s="11" t="s">
        <v>0</v>
      </c>
      <c r="D25" s="52"/>
      <c r="E25" s="51"/>
      <c r="F25" s="51"/>
      <c r="G25" s="51"/>
      <c r="H25" s="51"/>
      <c r="I25" s="51"/>
      <c r="J25" s="51"/>
    </row>
    <row r="26" spans="1:10" ht="15" customHeight="1">
      <c r="A26" s="57"/>
      <c r="B26" s="64"/>
      <c r="C26" s="10" t="s">
        <v>10</v>
      </c>
      <c r="D26" s="52">
        <f>SUM(E26:J26)</f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</row>
    <row r="27" spans="1:10" ht="15">
      <c r="A27" s="57"/>
      <c r="B27" s="64"/>
      <c r="C27" s="12" t="s">
        <v>4</v>
      </c>
      <c r="D27" s="52">
        <f>SUM(E27:J27)</f>
        <v>1306471.0999999999</v>
      </c>
      <c r="E27" s="51">
        <f aca="true" t="shared" si="6" ref="E27:J27">E40+E52+E64+E76</f>
        <v>610335.3</v>
      </c>
      <c r="F27" s="51">
        <f t="shared" si="6"/>
        <v>219135.3</v>
      </c>
      <c r="G27" s="51">
        <f t="shared" si="6"/>
        <v>288435.2</v>
      </c>
      <c r="H27" s="51">
        <f t="shared" si="6"/>
        <v>159386.5</v>
      </c>
      <c r="I27" s="51">
        <f t="shared" si="6"/>
        <v>14589.4</v>
      </c>
      <c r="J27" s="51">
        <f t="shared" si="6"/>
        <v>14589.4</v>
      </c>
    </row>
    <row r="28" spans="1:10" ht="15">
      <c r="A28" s="57"/>
      <c r="B28" s="64"/>
      <c r="C28" s="12" t="s">
        <v>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</row>
    <row r="29" spans="1:10" ht="26.25">
      <c r="A29" s="57"/>
      <c r="B29" s="64"/>
      <c r="C29" s="12" t="s">
        <v>57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</row>
    <row r="30" spans="1:10" ht="15">
      <c r="A30" s="57"/>
      <c r="B30" s="64"/>
      <c r="C30" s="12" t="s">
        <v>0</v>
      </c>
      <c r="D30" s="52"/>
      <c r="E30" s="44"/>
      <c r="F30" s="44"/>
      <c r="G30" s="44"/>
      <c r="H30" s="44"/>
      <c r="I30" s="44"/>
      <c r="J30" s="44"/>
    </row>
    <row r="31" spans="1:10" ht="44.25" customHeight="1">
      <c r="A31" s="57"/>
      <c r="B31" s="64"/>
      <c r="C31" s="11" t="s">
        <v>9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</row>
    <row r="32" spans="1:10" ht="16.5" customHeight="1">
      <c r="A32" s="57"/>
      <c r="B32" s="64"/>
      <c r="C32" s="12" t="s">
        <v>6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</row>
    <row r="33" spans="1:10" ht="17.25" customHeight="1">
      <c r="A33" s="57"/>
      <c r="B33" s="64"/>
      <c r="C33" s="12" t="s">
        <v>11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</row>
    <row r="34" spans="1:10" ht="15">
      <c r="A34" s="41" t="s">
        <v>0</v>
      </c>
      <c r="B34" s="54"/>
      <c r="C34" s="12"/>
      <c r="D34" s="52"/>
      <c r="E34" s="44"/>
      <c r="F34" s="44"/>
      <c r="G34" s="44"/>
      <c r="H34" s="44"/>
      <c r="I34" s="44"/>
      <c r="J34" s="44"/>
    </row>
    <row r="35" spans="1:10" ht="15">
      <c r="A35" s="60" t="s">
        <v>26</v>
      </c>
      <c r="B35" s="61" t="s">
        <v>38</v>
      </c>
      <c r="C35" s="11" t="s">
        <v>7</v>
      </c>
      <c r="D35" s="52">
        <f>SUM(E35:J35)</f>
        <v>768061</v>
      </c>
      <c r="E35" s="50">
        <v>239157.2</v>
      </c>
      <c r="F35" s="50">
        <f>F37</f>
        <v>140915.3</v>
      </c>
      <c r="G35" s="50">
        <f>G40</f>
        <v>236423.2</v>
      </c>
      <c r="H35" s="50">
        <f>H40</f>
        <v>123386.5</v>
      </c>
      <c r="I35" s="50">
        <f>I40</f>
        <v>14089.4</v>
      </c>
      <c r="J35" s="50">
        <f>J40</f>
        <v>14089.4</v>
      </c>
    </row>
    <row r="36" spans="1:10" ht="84.75" customHeight="1">
      <c r="A36" s="60"/>
      <c r="B36" s="61"/>
      <c r="C36" s="11" t="s">
        <v>55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</row>
    <row r="37" spans="1:10" ht="55.5" customHeight="1">
      <c r="A37" s="60"/>
      <c r="B37" s="61"/>
      <c r="C37" s="11" t="s">
        <v>56</v>
      </c>
      <c r="D37" s="52">
        <f>D40</f>
        <v>768061</v>
      </c>
      <c r="E37" s="52">
        <f aca="true" t="shared" si="7" ref="E37:J37">E40</f>
        <v>239157.2</v>
      </c>
      <c r="F37" s="52">
        <f t="shared" si="7"/>
        <v>140915.3</v>
      </c>
      <c r="G37" s="52">
        <f>G40</f>
        <v>236423.2</v>
      </c>
      <c r="H37" s="52">
        <f t="shared" si="7"/>
        <v>123386.5</v>
      </c>
      <c r="I37" s="52">
        <f t="shared" si="7"/>
        <v>14089.4</v>
      </c>
      <c r="J37" s="52">
        <f t="shared" si="7"/>
        <v>14089.4</v>
      </c>
    </row>
    <row r="38" spans="1:10" ht="15">
      <c r="A38" s="60"/>
      <c r="B38" s="61"/>
      <c r="C38" s="11" t="s">
        <v>0</v>
      </c>
      <c r="D38" s="52"/>
      <c r="E38" s="50"/>
      <c r="F38" s="50"/>
      <c r="G38" s="50"/>
      <c r="H38" s="50"/>
      <c r="I38" s="50"/>
      <c r="J38" s="50"/>
    </row>
    <row r="39" spans="1:10" ht="15.75" customHeight="1">
      <c r="A39" s="60"/>
      <c r="B39" s="61"/>
      <c r="C39" s="10" t="s">
        <v>10</v>
      </c>
      <c r="D39" s="52">
        <f>SUM(E39:J39)</f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</row>
    <row r="40" spans="1:10" ht="15">
      <c r="A40" s="60"/>
      <c r="B40" s="61"/>
      <c r="C40" s="12" t="s">
        <v>4</v>
      </c>
      <c r="D40" s="52">
        <f>SUM(E40:J40)</f>
        <v>768061</v>
      </c>
      <c r="E40" s="50">
        <v>239157.2</v>
      </c>
      <c r="F40" s="50">
        <v>140915.3</v>
      </c>
      <c r="G40" s="50">
        <v>236423.2</v>
      </c>
      <c r="H40" s="50">
        <v>123386.5</v>
      </c>
      <c r="I40" s="50">
        <v>14089.4</v>
      </c>
      <c r="J40" s="50">
        <v>14089.4</v>
      </c>
    </row>
    <row r="41" spans="1:10" ht="15">
      <c r="A41" s="60"/>
      <c r="B41" s="61"/>
      <c r="C41" s="12" t="s">
        <v>5</v>
      </c>
      <c r="D41" s="52">
        <f>SUM(E41:J41)</f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</row>
    <row r="42" spans="1:10" ht="26.25">
      <c r="A42" s="60"/>
      <c r="B42" s="61"/>
      <c r="C42" s="12" t="s">
        <v>57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</row>
    <row r="43" spans="1:10" ht="15">
      <c r="A43" s="60"/>
      <c r="B43" s="61"/>
      <c r="C43" s="12" t="s">
        <v>0</v>
      </c>
      <c r="D43" s="52"/>
      <c r="E43" s="44"/>
      <c r="F43" s="44"/>
      <c r="G43" s="44"/>
      <c r="H43" s="44"/>
      <c r="I43" s="44"/>
      <c r="J43" s="44"/>
    </row>
    <row r="44" spans="1:10" ht="43.5" customHeight="1">
      <c r="A44" s="60"/>
      <c r="B44" s="61"/>
      <c r="C44" s="11" t="s">
        <v>9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</row>
    <row r="45" spans="1:10" ht="15">
      <c r="A45" s="60"/>
      <c r="B45" s="61"/>
      <c r="C45" s="12" t="s">
        <v>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</row>
    <row r="46" spans="1:10" ht="15">
      <c r="A46" s="60"/>
      <c r="B46" s="61"/>
      <c r="C46" s="12" t="s">
        <v>11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</row>
    <row r="47" spans="1:10" ht="15">
      <c r="A47" s="60" t="s">
        <v>27</v>
      </c>
      <c r="B47" s="61" t="s">
        <v>43</v>
      </c>
      <c r="C47" s="11" t="s">
        <v>7</v>
      </c>
      <c r="D47" s="52">
        <f>SUM(E47:J47)</f>
        <v>3620</v>
      </c>
      <c r="E47" s="51">
        <v>400</v>
      </c>
      <c r="F47" s="51">
        <v>720</v>
      </c>
      <c r="G47" s="51">
        <f>G52</f>
        <v>500</v>
      </c>
      <c r="H47" s="51">
        <f>H52</f>
        <v>1000</v>
      </c>
      <c r="I47" s="51">
        <f>I52</f>
        <v>500</v>
      </c>
      <c r="J47" s="51">
        <f>J52</f>
        <v>500</v>
      </c>
    </row>
    <row r="48" spans="1:10" ht="84.75" customHeight="1">
      <c r="A48" s="60"/>
      <c r="B48" s="61"/>
      <c r="C48" s="11" t="s">
        <v>55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</row>
    <row r="49" spans="1:10" ht="60" customHeight="1">
      <c r="A49" s="60"/>
      <c r="B49" s="61"/>
      <c r="C49" s="11" t="s">
        <v>56</v>
      </c>
      <c r="D49" s="52">
        <f aca="true" t="shared" si="8" ref="D49:J49">D52</f>
        <v>3620</v>
      </c>
      <c r="E49" s="52">
        <f t="shared" si="8"/>
        <v>400</v>
      </c>
      <c r="F49" s="52">
        <f t="shared" si="8"/>
        <v>720</v>
      </c>
      <c r="G49" s="52">
        <f t="shared" si="8"/>
        <v>500</v>
      </c>
      <c r="H49" s="52">
        <f t="shared" si="8"/>
        <v>1000</v>
      </c>
      <c r="I49" s="52">
        <f t="shared" si="8"/>
        <v>500</v>
      </c>
      <c r="J49" s="52">
        <f t="shared" si="8"/>
        <v>500</v>
      </c>
    </row>
    <row r="50" spans="1:10" ht="15">
      <c r="A50" s="60"/>
      <c r="B50" s="61"/>
      <c r="C50" s="11" t="s">
        <v>0</v>
      </c>
      <c r="D50" s="52"/>
      <c r="E50" s="51"/>
      <c r="F50" s="51"/>
      <c r="G50" s="51"/>
      <c r="H50" s="51"/>
      <c r="I50" s="51"/>
      <c r="J50" s="51"/>
    </row>
    <row r="51" spans="1:10" ht="15.75" customHeight="1">
      <c r="A51" s="60"/>
      <c r="B51" s="61"/>
      <c r="C51" s="10" t="s">
        <v>10</v>
      </c>
      <c r="D51" s="52">
        <f>SUM(E51:J51)</f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</row>
    <row r="52" spans="1:10" ht="15">
      <c r="A52" s="60"/>
      <c r="B52" s="61"/>
      <c r="C52" s="12" t="s">
        <v>4</v>
      </c>
      <c r="D52" s="52">
        <f>SUM(E52:J52)</f>
        <v>3620</v>
      </c>
      <c r="E52" s="51">
        <v>400</v>
      </c>
      <c r="F52" s="51">
        <v>720</v>
      </c>
      <c r="G52" s="51">
        <v>500</v>
      </c>
      <c r="H52" s="51">
        <v>1000</v>
      </c>
      <c r="I52" s="51">
        <v>500</v>
      </c>
      <c r="J52" s="51">
        <v>500</v>
      </c>
    </row>
    <row r="53" spans="1:10" ht="15">
      <c r="A53" s="60"/>
      <c r="B53" s="61"/>
      <c r="C53" s="12" t="s">
        <v>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</row>
    <row r="54" spans="1:10" ht="26.25">
      <c r="A54" s="60"/>
      <c r="B54" s="61"/>
      <c r="C54" s="12" t="s">
        <v>57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</row>
    <row r="55" spans="1:10" ht="15">
      <c r="A55" s="60"/>
      <c r="B55" s="61"/>
      <c r="C55" s="12" t="s">
        <v>0</v>
      </c>
      <c r="D55" s="52"/>
      <c r="E55" s="44"/>
      <c r="F55" s="44"/>
      <c r="G55" s="44"/>
      <c r="H55" s="44"/>
      <c r="I55" s="44"/>
      <c r="J55" s="44"/>
    </row>
    <row r="56" spans="1:10" ht="45" customHeight="1">
      <c r="A56" s="60"/>
      <c r="B56" s="61"/>
      <c r="C56" s="11" t="s">
        <v>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</row>
    <row r="57" spans="1:10" ht="15">
      <c r="A57" s="60"/>
      <c r="B57" s="61"/>
      <c r="C57" s="12" t="s">
        <v>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</row>
    <row r="58" spans="1:10" ht="15">
      <c r="A58" s="60"/>
      <c r="B58" s="61"/>
      <c r="C58" s="12" t="s">
        <v>11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</row>
    <row r="59" spans="1:10" ht="15">
      <c r="A59" s="60" t="s">
        <v>31</v>
      </c>
      <c r="B59" s="61" t="s">
        <v>40</v>
      </c>
      <c r="C59" s="11" t="s">
        <v>7</v>
      </c>
      <c r="D59" s="52">
        <f>SUM(E59:J59)</f>
        <v>150852</v>
      </c>
      <c r="E59" s="50">
        <v>96340</v>
      </c>
      <c r="F59" s="50">
        <v>10000</v>
      </c>
      <c r="G59" s="50">
        <f>G61</f>
        <v>9512</v>
      </c>
      <c r="H59" s="50">
        <f>H61</f>
        <v>35000</v>
      </c>
      <c r="I59" s="50">
        <f>I61</f>
        <v>0</v>
      </c>
      <c r="J59" s="50">
        <f>J61</f>
        <v>0</v>
      </c>
    </row>
    <row r="60" spans="1:10" ht="82.5" customHeight="1">
      <c r="A60" s="60"/>
      <c r="B60" s="61"/>
      <c r="C60" s="11" t="s">
        <v>55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</row>
    <row r="61" spans="1:10" ht="57" customHeight="1">
      <c r="A61" s="60"/>
      <c r="B61" s="61"/>
      <c r="C61" s="11" t="s">
        <v>56</v>
      </c>
      <c r="D61" s="52">
        <f>D64</f>
        <v>150852</v>
      </c>
      <c r="E61" s="52">
        <f aca="true" t="shared" si="9" ref="E61:J61">E64</f>
        <v>96340</v>
      </c>
      <c r="F61" s="52">
        <v>10000</v>
      </c>
      <c r="G61" s="52">
        <f>G64</f>
        <v>9512</v>
      </c>
      <c r="H61" s="52">
        <f t="shared" si="9"/>
        <v>35000</v>
      </c>
      <c r="I61" s="52">
        <f t="shared" si="9"/>
        <v>0</v>
      </c>
      <c r="J61" s="52">
        <f t="shared" si="9"/>
        <v>0</v>
      </c>
    </row>
    <row r="62" spans="1:10" ht="15">
      <c r="A62" s="60"/>
      <c r="B62" s="61"/>
      <c r="C62" s="11" t="s">
        <v>0</v>
      </c>
      <c r="D62" s="52"/>
      <c r="E62" s="50"/>
      <c r="F62" s="50"/>
      <c r="G62" s="50"/>
      <c r="H62" s="50"/>
      <c r="I62" s="50"/>
      <c r="J62" s="50"/>
    </row>
    <row r="63" spans="1:10" ht="15.75" customHeight="1">
      <c r="A63" s="60"/>
      <c r="B63" s="61"/>
      <c r="C63" s="10" t="s">
        <v>10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</row>
    <row r="64" spans="1:10" ht="15">
      <c r="A64" s="60"/>
      <c r="B64" s="61"/>
      <c r="C64" s="12" t="s">
        <v>4</v>
      </c>
      <c r="D64" s="52">
        <f>SUM(E64:J64)</f>
        <v>150852</v>
      </c>
      <c r="E64" s="50">
        <v>96340</v>
      </c>
      <c r="F64" s="50">
        <v>10000</v>
      </c>
      <c r="G64" s="50">
        <v>9512</v>
      </c>
      <c r="H64" s="50">
        <v>35000</v>
      </c>
      <c r="I64" s="50">
        <v>0</v>
      </c>
      <c r="J64" s="50">
        <v>0</v>
      </c>
    </row>
    <row r="65" spans="1:10" ht="15">
      <c r="A65" s="60"/>
      <c r="B65" s="61"/>
      <c r="C65" s="12" t="s">
        <v>5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</row>
    <row r="66" spans="1:10" ht="26.25">
      <c r="A66" s="60"/>
      <c r="B66" s="61"/>
      <c r="C66" s="12" t="s">
        <v>57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</row>
    <row r="67" spans="1:10" ht="15">
      <c r="A67" s="60"/>
      <c r="B67" s="61"/>
      <c r="C67" s="12" t="s">
        <v>0</v>
      </c>
      <c r="D67" s="52"/>
      <c r="E67" s="44"/>
      <c r="F67" s="44"/>
      <c r="G67" s="44"/>
      <c r="H67" s="44"/>
      <c r="I67" s="44"/>
      <c r="J67" s="44"/>
    </row>
    <row r="68" spans="1:10" ht="42.75" customHeight="1">
      <c r="A68" s="60"/>
      <c r="B68" s="61"/>
      <c r="C68" s="11" t="s">
        <v>9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</row>
    <row r="69" spans="1:10" ht="15">
      <c r="A69" s="60"/>
      <c r="B69" s="61"/>
      <c r="C69" s="12" t="s">
        <v>6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</row>
    <row r="70" spans="1:10" ht="15">
      <c r="A70" s="60"/>
      <c r="B70" s="61"/>
      <c r="C70" s="12" t="s">
        <v>11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</row>
    <row r="71" spans="1:10" ht="15">
      <c r="A71" s="60" t="s">
        <v>32</v>
      </c>
      <c r="B71" s="61" t="s">
        <v>39</v>
      </c>
      <c r="C71" s="11" t="s">
        <v>7</v>
      </c>
      <c r="D71" s="52">
        <f>SUM(E71:J71)</f>
        <v>383938.1</v>
      </c>
      <c r="E71" s="50">
        <v>274438.1</v>
      </c>
      <c r="F71" s="50">
        <f>F73</f>
        <v>67500</v>
      </c>
      <c r="G71" s="50">
        <f>G73</f>
        <v>42000</v>
      </c>
      <c r="H71" s="50">
        <f>H73</f>
        <v>0</v>
      </c>
      <c r="I71" s="50">
        <f>I73</f>
        <v>0</v>
      </c>
      <c r="J71" s="50">
        <f>J73</f>
        <v>0</v>
      </c>
    </row>
    <row r="72" spans="1:10" ht="82.5" customHeight="1">
      <c r="A72" s="60"/>
      <c r="B72" s="61"/>
      <c r="C72" s="11" t="s">
        <v>55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</row>
    <row r="73" spans="1:10" ht="55.5" customHeight="1">
      <c r="A73" s="60"/>
      <c r="B73" s="61"/>
      <c r="C73" s="11" t="s">
        <v>56</v>
      </c>
      <c r="D73" s="52">
        <f aca="true" t="shared" si="10" ref="D73:J73">D76</f>
        <v>383938.1</v>
      </c>
      <c r="E73" s="52">
        <f t="shared" si="10"/>
        <v>274438.1</v>
      </c>
      <c r="F73" s="52">
        <f t="shared" si="10"/>
        <v>67500</v>
      </c>
      <c r="G73" s="52">
        <f t="shared" si="10"/>
        <v>42000</v>
      </c>
      <c r="H73" s="52">
        <f t="shared" si="10"/>
        <v>0</v>
      </c>
      <c r="I73" s="52">
        <f t="shared" si="10"/>
        <v>0</v>
      </c>
      <c r="J73" s="52">
        <f t="shared" si="10"/>
        <v>0</v>
      </c>
    </row>
    <row r="74" spans="1:10" ht="15">
      <c r="A74" s="60"/>
      <c r="B74" s="61"/>
      <c r="C74" s="11" t="s">
        <v>0</v>
      </c>
      <c r="D74" s="52"/>
      <c r="E74" s="50"/>
      <c r="F74" s="50"/>
      <c r="G74" s="50"/>
      <c r="H74" s="50"/>
      <c r="I74" s="50"/>
      <c r="J74" s="50"/>
    </row>
    <row r="75" spans="1:10" ht="16.5" customHeight="1">
      <c r="A75" s="60"/>
      <c r="B75" s="61"/>
      <c r="C75" s="10" t="s">
        <v>10</v>
      </c>
      <c r="D75" s="52">
        <f>SUM(E75:J75)</f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</row>
    <row r="76" spans="1:10" ht="15">
      <c r="A76" s="60"/>
      <c r="B76" s="61"/>
      <c r="C76" s="12" t="s">
        <v>4</v>
      </c>
      <c r="D76" s="52">
        <f>SUM(E76:J76)</f>
        <v>383938.1</v>
      </c>
      <c r="E76" s="50">
        <v>274438.1</v>
      </c>
      <c r="F76" s="50">
        <v>67500</v>
      </c>
      <c r="G76" s="50">
        <v>42000</v>
      </c>
      <c r="H76" s="50">
        <v>0</v>
      </c>
      <c r="I76" s="50">
        <v>0</v>
      </c>
      <c r="J76" s="50">
        <v>0</v>
      </c>
    </row>
    <row r="77" spans="1:10" ht="15">
      <c r="A77" s="60"/>
      <c r="B77" s="61"/>
      <c r="C77" s="12" t="s">
        <v>5</v>
      </c>
      <c r="D77" s="52">
        <f>SUM(E77:J77)</f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</row>
    <row r="78" spans="1:10" ht="26.25">
      <c r="A78" s="60"/>
      <c r="B78" s="61"/>
      <c r="C78" s="12" t="s">
        <v>57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</row>
    <row r="79" spans="1:10" ht="15">
      <c r="A79" s="60"/>
      <c r="B79" s="61"/>
      <c r="C79" s="12" t="s">
        <v>0</v>
      </c>
      <c r="D79" s="52"/>
      <c r="E79" s="44"/>
      <c r="F79" s="44"/>
      <c r="G79" s="44"/>
      <c r="H79" s="44"/>
      <c r="I79" s="44"/>
      <c r="J79" s="44"/>
    </row>
    <row r="80" spans="1:10" ht="42" customHeight="1">
      <c r="A80" s="60"/>
      <c r="B80" s="61"/>
      <c r="C80" s="11" t="s">
        <v>9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</row>
    <row r="81" spans="1:10" ht="15">
      <c r="A81" s="60"/>
      <c r="B81" s="61"/>
      <c r="C81" s="12" t="s">
        <v>6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</row>
    <row r="82" spans="1:10" ht="15" customHeight="1">
      <c r="A82" s="60"/>
      <c r="B82" s="61"/>
      <c r="C82" s="12" t="s">
        <v>11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</row>
    <row r="83" spans="1:10" ht="15">
      <c r="A83" s="57" t="s">
        <v>46</v>
      </c>
      <c r="B83" s="64" t="s">
        <v>44</v>
      </c>
      <c r="C83" s="11" t="s">
        <v>7</v>
      </c>
      <c r="D83" s="52">
        <f>SUM(E83:J83)</f>
        <v>1152166.2</v>
      </c>
      <c r="E83" s="51">
        <f aca="true" t="shared" si="11" ref="E83:J83">E95+E107+E119</f>
        <v>192347</v>
      </c>
      <c r="F83" s="51">
        <f t="shared" si="11"/>
        <v>188403</v>
      </c>
      <c r="G83" s="51">
        <f t="shared" si="11"/>
        <v>195019</v>
      </c>
      <c r="H83" s="51">
        <f t="shared" si="11"/>
        <v>192132.4</v>
      </c>
      <c r="I83" s="51">
        <f t="shared" si="11"/>
        <v>192132.4</v>
      </c>
      <c r="J83" s="51">
        <f t="shared" si="11"/>
        <v>192132.4</v>
      </c>
    </row>
    <row r="84" spans="1:10" ht="81.75" customHeight="1">
      <c r="A84" s="57"/>
      <c r="B84" s="64"/>
      <c r="C84" s="11" t="s">
        <v>55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</row>
    <row r="85" spans="1:10" ht="54" customHeight="1">
      <c r="A85" s="57"/>
      <c r="B85" s="64"/>
      <c r="C85" s="11" t="s">
        <v>56</v>
      </c>
      <c r="D85" s="52">
        <f>D88</f>
        <v>1152166.2</v>
      </c>
      <c r="E85" s="52">
        <f aca="true" t="shared" si="12" ref="E85:J85">E88</f>
        <v>192347</v>
      </c>
      <c r="F85" s="52">
        <f t="shared" si="12"/>
        <v>188403</v>
      </c>
      <c r="G85" s="52">
        <f t="shared" si="12"/>
        <v>195019</v>
      </c>
      <c r="H85" s="52">
        <f t="shared" si="12"/>
        <v>192132.4</v>
      </c>
      <c r="I85" s="52">
        <f t="shared" si="12"/>
        <v>192132.4</v>
      </c>
      <c r="J85" s="52">
        <f t="shared" si="12"/>
        <v>192132.4</v>
      </c>
    </row>
    <row r="86" spans="1:10" ht="15">
      <c r="A86" s="57"/>
      <c r="B86" s="64"/>
      <c r="C86" s="11" t="s">
        <v>0</v>
      </c>
      <c r="D86" s="52"/>
      <c r="E86" s="51"/>
      <c r="F86" s="51"/>
      <c r="G86" s="51"/>
      <c r="H86" s="51"/>
      <c r="I86" s="51"/>
      <c r="J86" s="51"/>
    </row>
    <row r="87" spans="1:10" ht="15">
      <c r="A87" s="57"/>
      <c r="B87" s="64"/>
      <c r="C87" s="10" t="s">
        <v>10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</row>
    <row r="88" spans="1:10" ht="15">
      <c r="A88" s="57"/>
      <c r="B88" s="64"/>
      <c r="C88" s="12" t="s">
        <v>4</v>
      </c>
      <c r="D88" s="52">
        <f>SUM(E88:J88)</f>
        <v>1152166.2</v>
      </c>
      <c r="E88" s="51">
        <f aca="true" t="shared" si="13" ref="E88:J88">E100+E112+E124</f>
        <v>192347</v>
      </c>
      <c r="F88" s="51">
        <f t="shared" si="13"/>
        <v>188403</v>
      </c>
      <c r="G88" s="51">
        <f t="shared" si="13"/>
        <v>195019</v>
      </c>
      <c r="H88" s="51">
        <f t="shared" si="13"/>
        <v>192132.4</v>
      </c>
      <c r="I88" s="51">
        <f t="shared" si="13"/>
        <v>192132.4</v>
      </c>
      <c r="J88" s="51">
        <f t="shared" si="13"/>
        <v>192132.4</v>
      </c>
    </row>
    <row r="89" spans="1:10" ht="15">
      <c r="A89" s="57"/>
      <c r="B89" s="64"/>
      <c r="C89" s="12" t="s">
        <v>5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</row>
    <row r="90" spans="1:10" ht="26.25">
      <c r="A90" s="57"/>
      <c r="B90" s="64"/>
      <c r="C90" s="12" t="s">
        <v>57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</row>
    <row r="91" spans="1:10" ht="15">
      <c r="A91" s="57"/>
      <c r="B91" s="64"/>
      <c r="C91" s="12" t="s">
        <v>0</v>
      </c>
      <c r="D91" s="52"/>
      <c r="E91" s="44"/>
      <c r="F91" s="44"/>
      <c r="G91" s="44"/>
      <c r="H91" s="44"/>
      <c r="I91" s="44"/>
      <c r="J91" s="44"/>
    </row>
    <row r="92" spans="1:10" ht="40.5" customHeight="1">
      <c r="A92" s="57"/>
      <c r="B92" s="64"/>
      <c r="C92" s="11" t="s">
        <v>9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</row>
    <row r="93" spans="1:10" ht="15">
      <c r="A93" s="57"/>
      <c r="B93" s="64"/>
      <c r="C93" s="12" t="s">
        <v>6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</row>
    <row r="94" spans="1:10" ht="15" customHeight="1">
      <c r="A94" s="57"/>
      <c r="B94" s="64"/>
      <c r="C94" s="12" t="s">
        <v>11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</row>
    <row r="95" spans="1:10" ht="15.75" customHeight="1">
      <c r="A95" s="60" t="s">
        <v>28</v>
      </c>
      <c r="B95" s="61" t="s">
        <v>35</v>
      </c>
      <c r="C95" s="11" t="s">
        <v>7</v>
      </c>
      <c r="D95" s="52">
        <f>SUM(E95:J95)</f>
        <v>532591</v>
      </c>
      <c r="E95" s="50">
        <v>96412</v>
      </c>
      <c r="F95" s="50">
        <v>86865</v>
      </c>
      <c r="G95" s="50">
        <f>G97</f>
        <v>90447</v>
      </c>
      <c r="H95" s="50">
        <f>H97</f>
        <v>86289</v>
      </c>
      <c r="I95" s="50">
        <f>I97</f>
        <v>86289</v>
      </c>
      <c r="J95" s="50">
        <f>J97</f>
        <v>86289</v>
      </c>
    </row>
    <row r="96" spans="1:10" ht="81.75" customHeight="1">
      <c r="A96" s="60"/>
      <c r="B96" s="61"/>
      <c r="C96" s="11" t="s">
        <v>55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</row>
    <row r="97" spans="1:10" ht="57" customHeight="1">
      <c r="A97" s="60"/>
      <c r="B97" s="61"/>
      <c r="C97" s="11" t="s">
        <v>56</v>
      </c>
      <c r="D97" s="52">
        <f>D100</f>
        <v>532591</v>
      </c>
      <c r="E97" s="52">
        <f aca="true" t="shared" si="14" ref="E97:J97">E100</f>
        <v>96412</v>
      </c>
      <c r="F97" s="52">
        <f t="shared" si="14"/>
        <v>86865</v>
      </c>
      <c r="G97" s="52">
        <f>G100</f>
        <v>90447</v>
      </c>
      <c r="H97" s="52">
        <f t="shared" si="14"/>
        <v>86289</v>
      </c>
      <c r="I97" s="52">
        <f t="shared" si="14"/>
        <v>86289</v>
      </c>
      <c r="J97" s="52">
        <f t="shared" si="14"/>
        <v>86289</v>
      </c>
    </row>
    <row r="98" spans="1:10" ht="18" customHeight="1">
      <c r="A98" s="60"/>
      <c r="B98" s="61"/>
      <c r="C98" s="11" t="s">
        <v>0</v>
      </c>
      <c r="D98" s="52"/>
      <c r="E98" s="50"/>
      <c r="F98" s="50"/>
      <c r="G98" s="50"/>
      <c r="H98" s="50"/>
      <c r="I98" s="50"/>
      <c r="J98" s="50"/>
    </row>
    <row r="99" spans="1:10" ht="19.5" customHeight="1">
      <c r="A99" s="60"/>
      <c r="B99" s="61"/>
      <c r="C99" s="10" t="s">
        <v>10</v>
      </c>
      <c r="D99" s="52">
        <f>SUM(E99:J99)</f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</row>
    <row r="100" spans="1:10" ht="19.5" customHeight="1">
      <c r="A100" s="60"/>
      <c r="B100" s="61"/>
      <c r="C100" s="12" t="s">
        <v>4</v>
      </c>
      <c r="D100" s="52">
        <f>SUM(E100:J100)</f>
        <v>532591</v>
      </c>
      <c r="E100" s="50">
        <v>96412</v>
      </c>
      <c r="F100" s="50">
        <v>86865</v>
      </c>
      <c r="G100" s="50">
        <v>90447</v>
      </c>
      <c r="H100" s="50">
        <v>86289</v>
      </c>
      <c r="I100" s="50">
        <v>86289</v>
      </c>
      <c r="J100" s="50">
        <v>86289</v>
      </c>
    </row>
    <row r="101" spans="1:10" ht="17.25" customHeight="1">
      <c r="A101" s="60"/>
      <c r="B101" s="61"/>
      <c r="C101" s="12" t="s">
        <v>5</v>
      </c>
      <c r="D101" s="52">
        <f>SUM(E101:J101)</f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</row>
    <row r="102" spans="1:10" ht="27.75" customHeight="1">
      <c r="A102" s="60"/>
      <c r="B102" s="61"/>
      <c r="C102" s="12" t="s">
        <v>57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</row>
    <row r="103" spans="1:10" ht="17.25" customHeight="1">
      <c r="A103" s="60"/>
      <c r="B103" s="61"/>
      <c r="C103" s="12" t="s">
        <v>0</v>
      </c>
      <c r="D103" s="52"/>
      <c r="E103" s="47"/>
      <c r="F103" s="47"/>
      <c r="G103" s="47"/>
      <c r="H103" s="47"/>
      <c r="I103" s="47"/>
      <c r="J103" s="47"/>
    </row>
    <row r="104" spans="1:10" ht="42.75" customHeight="1">
      <c r="A104" s="60"/>
      <c r="B104" s="61"/>
      <c r="C104" s="11" t="s">
        <v>9</v>
      </c>
      <c r="D104" s="52">
        <f>SUM(E104:J104)</f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</row>
    <row r="105" spans="1:10" ht="18" customHeight="1">
      <c r="A105" s="60"/>
      <c r="B105" s="61"/>
      <c r="C105" s="12" t="s">
        <v>6</v>
      </c>
      <c r="D105" s="52">
        <f>SUM(E105:J105)</f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</row>
    <row r="106" spans="1:10" ht="16.5" customHeight="1">
      <c r="A106" s="60"/>
      <c r="B106" s="61"/>
      <c r="C106" s="12" t="s">
        <v>11</v>
      </c>
      <c r="D106" s="52">
        <f>SUM(E106:J106)</f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</row>
    <row r="107" spans="1:10" ht="18" customHeight="1">
      <c r="A107" s="60" t="s">
        <v>33</v>
      </c>
      <c r="B107" s="61" t="s">
        <v>36</v>
      </c>
      <c r="C107" s="11" t="s">
        <v>7</v>
      </c>
      <c r="D107" s="52">
        <f>SUM(E107:J107)</f>
        <v>200</v>
      </c>
      <c r="E107" s="50">
        <v>200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</row>
    <row r="108" spans="1:10" ht="82.5" customHeight="1">
      <c r="A108" s="60"/>
      <c r="B108" s="61"/>
      <c r="C108" s="11" t="s">
        <v>55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</row>
    <row r="109" spans="1:10" ht="56.25" customHeight="1">
      <c r="A109" s="60"/>
      <c r="B109" s="61"/>
      <c r="C109" s="11" t="s">
        <v>56</v>
      </c>
      <c r="D109" s="52">
        <f>D112</f>
        <v>200</v>
      </c>
      <c r="E109" s="52">
        <f aca="true" t="shared" si="15" ref="E109:J109">E112</f>
        <v>200</v>
      </c>
      <c r="F109" s="52">
        <f t="shared" si="15"/>
        <v>0</v>
      </c>
      <c r="G109" s="52">
        <f t="shared" si="15"/>
        <v>0</v>
      </c>
      <c r="H109" s="52">
        <f t="shared" si="15"/>
        <v>0</v>
      </c>
      <c r="I109" s="52">
        <f t="shared" si="15"/>
        <v>0</v>
      </c>
      <c r="J109" s="52">
        <f t="shared" si="15"/>
        <v>0</v>
      </c>
    </row>
    <row r="110" spans="1:10" ht="17.25" customHeight="1">
      <c r="A110" s="60"/>
      <c r="B110" s="61"/>
      <c r="C110" s="11" t="s">
        <v>0</v>
      </c>
      <c r="D110" s="52"/>
      <c r="E110" s="50"/>
      <c r="F110" s="50"/>
      <c r="G110" s="50"/>
      <c r="H110" s="50"/>
      <c r="I110" s="50"/>
      <c r="J110" s="50"/>
    </row>
    <row r="111" spans="1:10" ht="18" customHeight="1">
      <c r="A111" s="60"/>
      <c r="B111" s="61"/>
      <c r="C111" s="10" t="s">
        <v>10</v>
      </c>
      <c r="D111" s="52">
        <f>SUM(E111:J111)</f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</row>
    <row r="112" spans="1:10" ht="18" customHeight="1">
      <c r="A112" s="60"/>
      <c r="B112" s="61"/>
      <c r="C112" s="12" t="s">
        <v>4</v>
      </c>
      <c r="D112" s="52">
        <f>SUM(E112:J112)</f>
        <v>200</v>
      </c>
      <c r="E112" s="50">
        <v>200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</row>
    <row r="113" spans="1:10" ht="18" customHeight="1">
      <c r="A113" s="60"/>
      <c r="B113" s="61"/>
      <c r="C113" s="12" t="s">
        <v>5</v>
      </c>
      <c r="D113" s="52">
        <f>SUM(E113:J113)</f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</row>
    <row r="114" spans="1:10" ht="28.5" customHeight="1">
      <c r="A114" s="60"/>
      <c r="B114" s="61"/>
      <c r="C114" s="12" t="s">
        <v>57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</row>
    <row r="115" spans="1:10" ht="18.75" customHeight="1">
      <c r="A115" s="60"/>
      <c r="B115" s="61"/>
      <c r="C115" s="12" t="s">
        <v>0</v>
      </c>
      <c r="D115" s="52"/>
      <c r="E115" s="47"/>
      <c r="F115" s="47"/>
      <c r="G115" s="47"/>
      <c r="H115" s="47"/>
      <c r="I115" s="47"/>
      <c r="J115" s="47"/>
    </row>
    <row r="116" spans="1:10" ht="42" customHeight="1">
      <c r="A116" s="60"/>
      <c r="B116" s="61"/>
      <c r="C116" s="11" t="s">
        <v>9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</row>
    <row r="117" spans="1:10" ht="17.25" customHeight="1">
      <c r="A117" s="60"/>
      <c r="B117" s="61"/>
      <c r="C117" s="12" t="s">
        <v>6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</row>
    <row r="118" spans="1:10" ht="17.25" customHeight="1">
      <c r="A118" s="60"/>
      <c r="B118" s="61"/>
      <c r="C118" s="12" t="s">
        <v>11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</row>
    <row r="119" spans="1:10" ht="15">
      <c r="A119" s="60" t="s">
        <v>34</v>
      </c>
      <c r="B119" s="61" t="s">
        <v>37</v>
      </c>
      <c r="C119" s="11" t="s">
        <v>7</v>
      </c>
      <c r="D119" s="52">
        <f>SUM(E119:J119)</f>
        <v>619375.2000000001</v>
      </c>
      <c r="E119" s="50">
        <v>95735</v>
      </c>
      <c r="F119" s="50">
        <v>101538</v>
      </c>
      <c r="G119" s="50">
        <f>G121</f>
        <v>104572</v>
      </c>
      <c r="H119" s="50">
        <f>H121</f>
        <v>105843.4</v>
      </c>
      <c r="I119" s="50">
        <f>I121</f>
        <v>105843.4</v>
      </c>
      <c r="J119" s="50">
        <f>J121</f>
        <v>105843.4</v>
      </c>
    </row>
    <row r="120" spans="1:10" ht="82.5" customHeight="1">
      <c r="A120" s="60"/>
      <c r="B120" s="61"/>
      <c r="C120" s="11" t="s">
        <v>55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</row>
    <row r="121" spans="1:10" ht="54.75" customHeight="1">
      <c r="A121" s="60"/>
      <c r="B121" s="61"/>
      <c r="C121" s="11" t="s">
        <v>56</v>
      </c>
      <c r="D121" s="52">
        <f>D124</f>
        <v>619375.2000000001</v>
      </c>
      <c r="E121" s="52">
        <f aca="true" t="shared" si="16" ref="E121:J121">E124</f>
        <v>95735</v>
      </c>
      <c r="F121" s="52">
        <v>101538</v>
      </c>
      <c r="G121" s="52">
        <v>104572</v>
      </c>
      <c r="H121" s="52">
        <f t="shared" si="16"/>
        <v>105843.4</v>
      </c>
      <c r="I121" s="52">
        <f t="shared" si="16"/>
        <v>105843.4</v>
      </c>
      <c r="J121" s="52">
        <f t="shared" si="16"/>
        <v>105843.4</v>
      </c>
    </row>
    <row r="122" spans="1:10" ht="15">
      <c r="A122" s="60"/>
      <c r="B122" s="61"/>
      <c r="C122" s="11" t="s">
        <v>0</v>
      </c>
      <c r="D122" s="52"/>
      <c r="E122" s="50"/>
      <c r="F122" s="50"/>
      <c r="G122" s="50"/>
      <c r="H122" s="50"/>
      <c r="I122" s="50"/>
      <c r="J122" s="50"/>
    </row>
    <row r="123" spans="1:10" ht="16.5" customHeight="1">
      <c r="A123" s="60"/>
      <c r="B123" s="61"/>
      <c r="C123" s="10" t="s">
        <v>10</v>
      </c>
      <c r="D123" s="52">
        <f>SUM(E123:J123)</f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</row>
    <row r="124" spans="1:10" ht="15">
      <c r="A124" s="60"/>
      <c r="B124" s="61"/>
      <c r="C124" s="12" t="s">
        <v>4</v>
      </c>
      <c r="D124" s="52">
        <f>SUM(E124:J124)</f>
        <v>619375.2000000001</v>
      </c>
      <c r="E124" s="50">
        <v>95735</v>
      </c>
      <c r="F124" s="50">
        <v>101538</v>
      </c>
      <c r="G124" s="50">
        <v>104572</v>
      </c>
      <c r="H124" s="50">
        <v>105843.4</v>
      </c>
      <c r="I124" s="50">
        <v>105843.4</v>
      </c>
      <c r="J124" s="50">
        <v>105843.4</v>
      </c>
    </row>
    <row r="125" spans="1:10" ht="15">
      <c r="A125" s="60"/>
      <c r="B125" s="61"/>
      <c r="C125" s="12" t="s">
        <v>5</v>
      </c>
      <c r="D125" s="52">
        <f>SUM(E125:J125)</f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</row>
    <row r="126" spans="1:10" ht="26.25">
      <c r="A126" s="60"/>
      <c r="B126" s="61"/>
      <c r="C126" s="12" t="s">
        <v>57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</row>
    <row r="127" spans="1:10" ht="15">
      <c r="A127" s="60"/>
      <c r="B127" s="61"/>
      <c r="C127" s="12" t="s">
        <v>0</v>
      </c>
      <c r="D127" s="52"/>
      <c r="E127" s="47"/>
      <c r="F127" s="47"/>
      <c r="G127" s="47"/>
      <c r="H127" s="47"/>
      <c r="I127" s="47"/>
      <c r="J127" s="47"/>
    </row>
    <row r="128" spans="1:10" ht="40.5" customHeight="1">
      <c r="A128" s="60"/>
      <c r="B128" s="61"/>
      <c r="C128" s="11" t="s">
        <v>9</v>
      </c>
      <c r="D128" s="52">
        <f>SUM(E128:J128)</f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</row>
    <row r="129" spans="1:10" ht="15">
      <c r="A129" s="60"/>
      <c r="B129" s="61"/>
      <c r="C129" s="12" t="s">
        <v>6</v>
      </c>
      <c r="D129" s="52">
        <f>SUM(E129:J129)</f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</row>
    <row r="130" spans="1:10" ht="15">
      <c r="A130" s="60"/>
      <c r="B130" s="61"/>
      <c r="C130" s="12" t="s">
        <v>11</v>
      </c>
      <c r="D130" s="52">
        <f>SUM(E130:J130)</f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</row>
    <row r="131" spans="1:10" ht="15">
      <c r="A131" s="38"/>
      <c r="B131" s="39"/>
      <c r="C131" s="37"/>
      <c r="D131" s="37"/>
      <c r="E131" s="23"/>
      <c r="F131" s="23"/>
      <c r="G131" s="23"/>
      <c r="H131" s="23"/>
      <c r="I131" s="23"/>
      <c r="J131" s="48" t="s">
        <v>60</v>
      </c>
    </row>
    <row r="132" spans="1:2" ht="12.75">
      <c r="A132" s="37"/>
      <c r="B132" s="37"/>
    </row>
    <row r="133" spans="1:10" ht="13.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3.5">
      <c r="A134" s="14"/>
      <c r="B134" s="14"/>
      <c r="C134" s="14"/>
      <c r="D134" s="14"/>
      <c r="E134" s="13"/>
      <c r="F134" s="13"/>
      <c r="G134" s="13"/>
      <c r="H134" s="13"/>
      <c r="I134" s="13"/>
      <c r="J134" s="13"/>
    </row>
    <row r="135" spans="5:10" ht="13.5">
      <c r="E135" s="14"/>
      <c r="F135" s="14"/>
      <c r="G135" s="14"/>
      <c r="H135" s="14"/>
      <c r="I135" s="14"/>
      <c r="J135" s="14"/>
    </row>
  </sheetData>
  <sheetProtection/>
  <mergeCells count="26">
    <mergeCell ref="A95:A106"/>
    <mergeCell ref="B95:B106"/>
    <mergeCell ref="A107:A118"/>
    <mergeCell ref="B107:B118"/>
    <mergeCell ref="A119:A130"/>
    <mergeCell ref="B119:B130"/>
    <mergeCell ref="A83:A94"/>
    <mergeCell ref="B83:B94"/>
    <mergeCell ref="A59:A70"/>
    <mergeCell ref="A71:A82"/>
    <mergeCell ref="B59:B70"/>
    <mergeCell ref="B71:B82"/>
    <mergeCell ref="A35:A46"/>
    <mergeCell ref="B35:B46"/>
    <mergeCell ref="C6:C8"/>
    <mergeCell ref="A10:A21"/>
    <mergeCell ref="B10:B21"/>
    <mergeCell ref="A47:A58"/>
    <mergeCell ref="B22:B33"/>
    <mergeCell ref="A6:A8"/>
    <mergeCell ref="B47:B58"/>
    <mergeCell ref="A22:A33"/>
    <mergeCell ref="B6:B8"/>
    <mergeCell ref="D6:J6"/>
    <mergeCell ref="D7:D8"/>
    <mergeCell ref="E7:J7"/>
  </mergeCells>
  <printOptions horizontalCentered="1"/>
  <pageMargins left="0.61" right="0.23" top="0.7086614173228347" bottom="0.21" header="0.2755905511811024" footer="0.3"/>
  <pageSetup fitToHeight="0" horizontalDpi="600" verticalDpi="600" orientation="landscape" paperSize="9" scale="91" r:id="rId1"/>
  <headerFooter differentFirst="1" scaleWithDoc="0">
    <oddHeader>&amp;C&amp;P</oddHeader>
  </headerFooter>
  <rowBreaks count="3" manualBreakCount="3">
    <brk id="33" max="255" man="1"/>
    <brk id="70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2017-02-27T05:54:16Z</cp:lastPrinted>
  <dcterms:created xsi:type="dcterms:W3CDTF">2005-05-11T09:34:44Z</dcterms:created>
  <dcterms:modified xsi:type="dcterms:W3CDTF">2017-02-27T06:00:39Z</dcterms:modified>
  <cp:category/>
  <cp:version/>
  <cp:contentType/>
  <cp:contentStatus/>
</cp:coreProperties>
</file>