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11340" windowHeight="6792" tabRatio="694" firstSheet="1" activeTab="1"/>
  </bookViews>
  <sheets>
    <sheet name="табл1Паспорт ГП" sheetId="1" r:id="rId1"/>
    <sheet name="табл4" sheetId="2" r:id="rId2"/>
  </sheets>
  <definedNames>
    <definedName name="_xlnm.Print_Titles" localSheetId="0">'табл1Паспорт ГП'!$9:$11</definedName>
    <definedName name="_xlnm.Print_Titles" localSheetId="1">'табл4'!$6:$8</definedName>
    <definedName name="_xlnm.Print_Area" localSheetId="0">'табл1Паспорт ГП'!$A$1:$B$20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<sst xmlns="http://schemas.openxmlformats.org/spreadsheetml/2006/main" count="176" uniqueCount="67">
  <si>
    <t>в том числе:</t>
  </si>
  <si>
    <t>Таблица 1</t>
  </si>
  <si>
    <t>всего</t>
  </si>
  <si>
    <t>Статус</t>
  </si>
  <si>
    <t>областной бюджет</t>
  </si>
  <si>
    <t>местный бюджет</t>
  </si>
  <si>
    <t>юридические лица</t>
  </si>
  <si>
    <t>всего, в том числе:</t>
  </si>
  <si>
    <t>Источники ресурсного обеспечения</t>
  </si>
  <si>
    <t xml:space="preserve">территориальные              государственные внебюджетные фонды                        </t>
  </si>
  <si>
    <t xml:space="preserve">федеральный бюджет </t>
  </si>
  <si>
    <t>физические лица</t>
  </si>
  <si>
    <t>Ответственный исполнитель государственной программы</t>
  </si>
  <si>
    <t>Основные разработчики государственной программы</t>
  </si>
  <si>
    <t>Цель государственной программы</t>
  </si>
  <si>
    <t>Задачи государственной программы</t>
  </si>
  <si>
    <t>Целевые индикаторы и показатели государственной программы</t>
  </si>
  <si>
    <t>Этапы и сроки реализации государственной программы</t>
  </si>
  <si>
    <r>
      <t xml:space="preserve">Объемы и источники финансирования государственной программы (в действующих ценах каждого года реализации государственной программы) </t>
    </r>
    <r>
      <rPr>
        <vertAlign val="superscript"/>
        <sz val="14"/>
        <rFont val="Times New Roman"/>
        <family val="1"/>
      </rPr>
      <t>1</t>
    </r>
  </si>
  <si>
    <t>_____________________________</t>
  </si>
  <si>
    <t>ПАСПОРТ
государственной программы Воронежской области
____________________________________________________________________</t>
  </si>
  <si>
    <t>Ожидаемые конечные результаты реализации государственной программы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</si>
  <si>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В разрезе подпрограмм государственной программы. Объем финансирования указывается в</t>
    </r>
  </si>
  <si>
    <t>Исполнители государственной программы</t>
  </si>
  <si>
    <t xml:space="preserve">Наименование государственной программы, подпрограммы, основного мероприятия </t>
  </si>
  <si>
    <t xml:space="preserve">Подпрограммы государственной программы и основные мероприятия </t>
  </si>
  <si>
    <t>Основное 
мероприятие 1.1</t>
  </si>
  <si>
    <t>Основное 
мероприятие 1.2</t>
  </si>
  <si>
    <t>Основное 
мероприятие 2.1</t>
  </si>
  <si>
    <t>Приложение № 2
к Порядку принятия решений о разработке государственных программ Воронежской области, их формировании и реализации</t>
  </si>
  <si>
    <t>тысячах рублей с точностью до второго знака после запятой.</t>
  </si>
  <si>
    <t>Основное 
мероприятие 1.3</t>
  </si>
  <si>
    <t>Основное 
мероприятие 1.4</t>
  </si>
  <si>
    <t>Основное 
мероприятие 2.2</t>
  </si>
  <si>
    <t>Основное 
мероприятие 2.3</t>
  </si>
  <si>
    <t>Финансовое обеспечение деятельности исполнительных органов государственной власти, иных главных распорядителей средств областного бюджета - исполнителей</t>
  </si>
  <si>
    <t>Финансовое обеспечение выполнения других расходных обязательств Воронежской области исполнительными органами государственной власти, иными главными распорядителями средств областного бюджета - исполнителями</t>
  </si>
  <si>
    <t>Финансовое обеспечение деятельности подведомственных учреждений</t>
  </si>
  <si>
    <t>Регулирование и совершенствование деятельности в сфере имущественных и земельных отношений</t>
  </si>
  <si>
    <t>Взносы в уставные капиталы акционерных обществ с долей участия Воронежской области в уставном капитале</t>
  </si>
  <si>
    <t xml:space="preserve">Оформление невостребованных земельных долей на территории Воронежской области </t>
  </si>
  <si>
    <t>Управление государственным имуществом</t>
  </si>
  <si>
    <t>Обеспечение приватизации объектов государственной собственности Воронежской области</t>
  </si>
  <si>
    <t>Обеспечение реализации государственной программы</t>
  </si>
  <si>
    <t>Подпрограмма 1</t>
  </si>
  <si>
    <t>Подпрограмма 2</t>
  </si>
  <si>
    <t>в том числе по годам реализации государственной программы</t>
  </si>
  <si>
    <t xml:space="preserve">2014 год </t>
  </si>
  <si>
    <t xml:space="preserve">2015 год </t>
  </si>
  <si>
    <t xml:space="preserve">2016 год </t>
  </si>
  <si>
    <t xml:space="preserve">2017 год </t>
  </si>
  <si>
    <t xml:space="preserve">2018 год </t>
  </si>
  <si>
    <t xml:space="preserve">2019 год </t>
  </si>
  <si>
    <t xml:space="preserve">федеральный бюджет (бюджетные ассигнования, не предусмотренные законом Воронежской области об областном бюджете)
 </t>
  </si>
  <si>
    <t xml:space="preserve">федеральный бюджет (бюджетные ассигнования, не предусмотренные законом Воронежской области об областном бюджете)
</t>
  </si>
  <si>
    <t xml:space="preserve">бюджетные ассигнования, предусмотренные законом Воронежской области об областном бюджете, всего
</t>
  </si>
  <si>
    <t>внебюджетные источники, всего</t>
  </si>
  <si>
    <t>Оценка расходов, тыс. рублей</t>
  </si>
  <si>
    <t xml:space="preserve">Финансовое обеспечение и прогнозная (справочная) оценка расходов федерального, областного и местных бюджетов, бюджетов территориальных государственных внебюджетных фондов, юридических и физических лиц на реализацию государственной программы Воронежской области «Управление государственным имуществом»
</t>
  </si>
  <si>
    <t>»</t>
  </si>
  <si>
    <t>Государственная программа Воронежской области</t>
  </si>
  <si>
    <t>Таблица 3</t>
  </si>
  <si>
    <t>Совершенствова-ние системы управления в сфере имущественно-земельных отношений Воронежской области</t>
  </si>
  <si>
    <t xml:space="preserve">2020 год </t>
  </si>
  <si>
    <t xml:space="preserve">2021 год </t>
  </si>
  <si>
    <t xml:space="preserve">2022 год </t>
  </si>
  <si>
    <t xml:space="preserve">2023 год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</si>
</sst>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54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vertAlign val="superscript"/>
      <sz val="14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4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/>
    </xf>
    <xf numFmtId="0" fontId="2" fillId="33" borderId="0" xfId="0" applyFont="1" applyFill="1" applyBorder="1" applyAlignment="1">
      <alignment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vertical="top" wrapText="1"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8" fillId="0" borderId="0" xfId="0" applyFont="1" applyFill="1" applyAlignment="1">
      <alignment horizontal="centerContinuous" vertical="center" wrapText="1"/>
    </xf>
    <xf numFmtId="0" fontId="9" fillId="0" borderId="0" xfId="0" applyFont="1" applyFill="1" applyAlignment="1">
      <alignment horizontal="centerContinuous" vertical="center" wrapText="1"/>
    </xf>
    <xf numFmtId="0" fontId="5" fillId="0" borderId="0" xfId="0" applyFont="1" applyAlignment="1">
      <alignment vertical="top"/>
    </xf>
    <xf numFmtId="0" fontId="0" fillId="0" borderId="0" xfId="0" applyAlignment="1">
      <alignment vertical="top"/>
    </xf>
    <xf numFmtId="49" fontId="2" fillId="34" borderId="10" xfId="0" applyNumberFormat="1" applyFont="1" applyFill="1" applyBorder="1" applyAlignment="1">
      <alignment horizontal="left" wrapText="1"/>
    </xf>
    <xf numFmtId="0" fontId="0" fillId="34" borderId="0" xfId="0" applyFont="1" applyFill="1" applyAlignment="1">
      <alignment/>
    </xf>
    <xf numFmtId="0" fontId="9" fillId="0" borderId="0" xfId="0" applyFont="1" applyFill="1" applyAlignment="1">
      <alignment vertical="top" wrapText="1"/>
    </xf>
    <xf numFmtId="0" fontId="9" fillId="0" borderId="10" xfId="0" applyFont="1" applyFill="1" applyBorder="1" applyAlignment="1">
      <alignment vertical="center" wrapText="1"/>
    </xf>
    <xf numFmtId="49" fontId="2" fillId="33" borderId="10" xfId="0" applyNumberFormat="1" applyFont="1" applyFill="1" applyBorder="1" applyAlignment="1">
      <alignment wrapText="1"/>
    </xf>
    <xf numFmtId="0" fontId="9" fillId="0" borderId="0" xfId="0" applyFont="1" applyFill="1" applyAlignment="1">
      <alignment horizontal="right" vertical="top" wrapText="1"/>
    </xf>
    <xf numFmtId="0" fontId="9" fillId="0" borderId="10" xfId="0" applyFont="1" applyFill="1" applyBorder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vertical="top"/>
    </xf>
    <xf numFmtId="0" fontId="6" fillId="0" borderId="0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vertical="top" wrapText="1"/>
    </xf>
    <xf numFmtId="0" fontId="2" fillId="33" borderId="10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2" fillId="0" borderId="0" xfId="53" applyFont="1" applyAlignment="1">
      <alignment horizontal="right"/>
      <protection/>
    </xf>
    <xf numFmtId="0" fontId="11" fillId="0" borderId="10" xfId="0" applyFont="1" applyBorder="1" applyAlignment="1">
      <alignment horizontal="center" vertical="top" wrapText="1"/>
    </xf>
    <xf numFmtId="0" fontId="53" fillId="0" borderId="10" xfId="0" applyFont="1" applyBorder="1" applyAlignment="1">
      <alignment horizontal="center" vertical="top" wrapText="1"/>
    </xf>
    <xf numFmtId="0" fontId="11" fillId="33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top" wrapText="1"/>
    </xf>
    <xf numFmtId="172" fontId="14" fillId="0" borderId="10" xfId="0" applyNumberFormat="1" applyFont="1" applyBorder="1" applyAlignment="1">
      <alignment vertical="top" wrapText="1"/>
    </xf>
    <xf numFmtId="172" fontId="13" fillId="33" borderId="10" xfId="0" applyNumberFormat="1" applyFont="1" applyFill="1" applyBorder="1" applyAlignment="1">
      <alignment horizontal="right" vertical="top" wrapText="1"/>
    </xf>
    <xf numFmtId="172" fontId="12" fillId="0" borderId="10" xfId="0" applyNumberFormat="1" applyFont="1" applyBorder="1" applyAlignment="1">
      <alignment vertical="top" wrapText="1"/>
    </xf>
    <xf numFmtId="172" fontId="11" fillId="33" borderId="10" xfId="0" applyNumberFormat="1" applyFont="1" applyFill="1" applyBorder="1" applyAlignment="1">
      <alignment horizontal="right" vertical="top" wrapText="1"/>
    </xf>
    <xf numFmtId="0" fontId="11" fillId="0" borderId="10" xfId="0" applyFont="1" applyBorder="1" applyAlignment="1">
      <alignment horizontal="left" vertical="top" wrapText="1"/>
    </xf>
    <xf numFmtId="172" fontId="11" fillId="0" borderId="10" xfId="0" applyNumberFormat="1" applyFont="1" applyBorder="1" applyAlignment="1">
      <alignment horizontal="right" vertical="top" wrapText="1"/>
    </xf>
    <xf numFmtId="49" fontId="11" fillId="0" borderId="10" xfId="0" applyNumberFormat="1" applyFont="1" applyFill="1" applyBorder="1" applyAlignment="1">
      <alignment horizontal="left" vertical="top" wrapText="1"/>
    </xf>
    <xf numFmtId="172" fontId="11" fillId="0" borderId="10" xfId="0" applyNumberFormat="1" applyFont="1" applyFill="1" applyBorder="1" applyAlignment="1">
      <alignment horizontal="right" vertical="top" wrapText="1"/>
    </xf>
    <xf numFmtId="172" fontId="11" fillId="0" borderId="10" xfId="0" applyNumberFormat="1" applyFont="1" applyBorder="1" applyAlignment="1">
      <alignment vertical="top" wrapText="1"/>
    </xf>
    <xf numFmtId="172" fontId="13" fillId="0" borderId="10" xfId="0" applyNumberFormat="1" applyFont="1" applyFill="1" applyBorder="1" applyAlignment="1">
      <alignment vertical="top" wrapText="1"/>
    </xf>
    <xf numFmtId="172" fontId="11" fillId="0" borderId="10" xfId="0" applyNumberFormat="1" applyFont="1" applyFill="1" applyBorder="1" applyAlignment="1">
      <alignment vertical="top" wrapText="1"/>
    </xf>
    <xf numFmtId="49" fontId="11" fillId="33" borderId="10" xfId="0" applyNumberFormat="1" applyFont="1" applyFill="1" applyBorder="1" applyAlignment="1">
      <alignment horizontal="left" vertical="top" wrapText="1"/>
    </xf>
    <xf numFmtId="172" fontId="53" fillId="0" borderId="10" xfId="0" applyNumberFormat="1" applyFont="1" applyFill="1" applyBorder="1" applyAlignment="1">
      <alignment vertical="top" wrapText="1"/>
    </xf>
    <xf numFmtId="49" fontId="11" fillId="0" borderId="0" xfId="0" applyNumberFormat="1" applyFont="1" applyFill="1" applyBorder="1" applyAlignment="1">
      <alignment vertical="top" wrapText="1"/>
    </xf>
    <xf numFmtId="0" fontId="11" fillId="34" borderId="0" xfId="0" applyFont="1" applyFill="1" applyBorder="1" applyAlignment="1">
      <alignment vertical="top" wrapText="1"/>
    </xf>
    <xf numFmtId="0" fontId="15" fillId="0" borderId="0" xfId="0" applyFont="1" applyBorder="1" applyAlignment="1">
      <alignment/>
    </xf>
    <xf numFmtId="49" fontId="11" fillId="0" borderId="0" xfId="0" applyNumberFormat="1" applyFont="1" applyFill="1" applyBorder="1" applyAlignment="1">
      <alignment horizontal="center" wrapText="1"/>
    </xf>
    <xf numFmtId="49" fontId="11" fillId="0" borderId="0" xfId="0" applyNumberFormat="1" applyFont="1" applyFill="1" applyBorder="1" applyAlignment="1">
      <alignment horizontal="right" wrapText="1"/>
    </xf>
    <xf numFmtId="0" fontId="11" fillId="0" borderId="10" xfId="0" applyFont="1" applyBorder="1" applyAlignment="1">
      <alignment horizontal="center" vertical="top" wrapText="1"/>
    </xf>
    <xf numFmtId="49" fontId="11" fillId="0" borderId="10" xfId="0" applyNumberFormat="1" applyFont="1" applyFill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49" fontId="13" fillId="0" borderId="10" xfId="0" applyNumberFormat="1" applyFont="1" applyFill="1" applyBorder="1" applyAlignment="1">
      <alignment horizontal="center" vertical="top" wrapText="1"/>
    </xf>
    <xf numFmtId="0" fontId="12" fillId="0" borderId="10" xfId="53" applyFont="1" applyBorder="1" applyAlignment="1">
      <alignment horizontal="center" vertical="top" wrapText="1"/>
      <protection/>
    </xf>
    <xf numFmtId="0" fontId="11" fillId="33" borderId="10" xfId="0" applyFont="1" applyFill="1" applyBorder="1" applyAlignment="1">
      <alignment horizontal="center" vertical="top" wrapText="1"/>
    </xf>
    <xf numFmtId="49" fontId="13" fillId="33" borderId="10" xfId="0" applyNumberFormat="1" applyFont="1" applyFill="1" applyBorder="1" applyAlignment="1">
      <alignment horizontal="center" vertical="top" wrapText="1"/>
    </xf>
    <xf numFmtId="49" fontId="13" fillId="0" borderId="10" xfId="0" applyNumberFormat="1" applyFont="1" applyBorder="1" applyAlignment="1">
      <alignment horizontal="center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"/>
  <sheetViews>
    <sheetView view="pageBreakPreview" zoomScale="130" zoomScaleSheetLayoutView="130" zoomScalePageLayoutView="0" workbookViewId="0" topLeftCell="A1">
      <selection activeCell="B6" sqref="B6:B7"/>
    </sheetView>
  </sheetViews>
  <sheetFormatPr defaultColWidth="9.00390625" defaultRowHeight="12.75"/>
  <cols>
    <col min="1" max="1" width="45.00390625" style="0" customWidth="1"/>
    <col min="2" max="2" width="50.125" style="0" customWidth="1"/>
  </cols>
  <sheetData>
    <row r="1" spans="1:2" ht="18">
      <c r="A1" s="12"/>
      <c r="B1" s="12"/>
    </row>
    <row r="2" spans="1:2" ht="72">
      <c r="A2" s="13"/>
      <c r="B2" s="22" t="s">
        <v>29</v>
      </c>
    </row>
    <row r="3" spans="1:2" ht="18">
      <c r="A3" s="13"/>
      <c r="B3" s="22"/>
    </row>
    <row r="4" spans="1:2" ht="18">
      <c r="A4" s="13"/>
      <c r="B4" s="25" t="s">
        <v>1</v>
      </c>
    </row>
    <row r="5" spans="1:2" ht="18">
      <c r="A5" s="13"/>
      <c r="B5" s="25"/>
    </row>
    <row r="6" spans="1:2" ht="54">
      <c r="A6" s="17" t="s">
        <v>20</v>
      </c>
      <c r="B6" s="17"/>
    </row>
    <row r="7" spans="1:2" ht="36">
      <c r="A7" s="31" t="s">
        <v>12</v>
      </c>
      <c r="B7" s="26"/>
    </row>
    <row r="8" spans="1:2" s="2" customFormat="1" ht="36">
      <c r="A8" s="31" t="s">
        <v>23</v>
      </c>
      <c r="B8" s="23"/>
    </row>
    <row r="9" spans="1:2" s="2" customFormat="1" ht="36">
      <c r="A9" s="31" t="s">
        <v>13</v>
      </c>
      <c r="B9" s="32"/>
    </row>
    <row r="10" spans="1:2" s="2" customFormat="1" ht="36">
      <c r="A10" s="31" t="s">
        <v>25</v>
      </c>
      <c r="B10" s="32"/>
    </row>
    <row r="11" spans="1:2" s="7" customFormat="1" ht="18">
      <c r="A11" s="31" t="s">
        <v>14</v>
      </c>
      <c r="B11" s="14"/>
    </row>
    <row r="12" spans="1:2" s="15" customFormat="1" ht="18">
      <c r="A12" s="31" t="s">
        <v>15</v>
      </c>
      <c r="B12" s="27"/>
    </row>
    <row r="13" spans="1:2" s="15" customFormat="1" ht="36">
      <c r="A13" s="31" t="s">
        <v>16</v>
      </c>
      <c r="B13" s="27"/>
    </row>
    <row r="14" spans="1:2" s="2" customFormat="1" ht="36">
      <c r="A14" s="31" t="s">
        <v>17</v>
      </c>
      <c r="B14" s="27"/>
    </row>
    <row r="15" spans="1:2" s="2" customFormat="1" ht="92.25">
      <c r="A15" s="31" t="s">
        <v>18</v>
      </c>
      <c r="B15" s="24"/>
    </row>
    <row r="16" spans="1:2" s="21" customFormat="1" ht="54">
      <c r="A16" s="31" t="s">
        <v>21</v>
      </c>
      <c r="B16" s="20"/>
    </row>
    <row r="17" spans="1:2" s="21" customFormat="1" ht="18">
      <c r="A17" s="30" t="s">
        <v>19</v>
      </c>
      <c r="B17"/>
    </row>
    <row r="18" ht="15">
      <c r="A18" s="29" t="s">
        <v>22</v>
      </c>
    </row>
    <row r="19" spans="1:2" ht="12.75">
      <c r="A19" s="29" t="s">
        <v>30</v>
      </c>
      <c r="B19" s="28"/>
    </row>
    <row r="20" ht="12.75">
      <c r="B20" s="28"/>
    </row>
  </sheetData>
  <sheetProtection/>
  <printOptions horizontalCentered="1"/>
  <pageMargins left="0.3937007874015748" right="0.3937007874015748" top="0.5511811023622047" bottom="0.5511811023622047" header="0.2755905511811024" footer="0.2755905511811024"/>
  <pageSetup fitToHeight="0" horizontalDpi="600" verticalDpi="600" orientation="portrait" paperSize="9" r:id="rId1"/>
  <headerFooter differentFirst="1" scaleWithDoc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N135"/>
  <sheetViews>
    <sheetView tabSelected="1" view="pageBreakPreview" zoomScaleSheetLayoutView="100" workbookViewId="0" topLeftCell="A58">
      <selection activeCell="D10" sqref="D10"/>
    </sheetView>
  </sheetViews>
  <sheetFormatPr defaultColWidth="9.00390625" defaultRowHeight="12.75"/>
  <cols>
    <col min="1" max="1" width="14.50390625" style="0" customWidth="1"/>
    <col min="2" max="2" width="14.875" style="0" customWidth="1"/>
    <col min="3" max="3" width="19.50390625" style="0" customWidth="1"/>
    <col min="4" max="4" width="10.00390625" style="0" customWidth="1"/>
    <col min="5" max="5" width="9.75390625" style="0" customWidth="1"/>
    <col min="6" max="6" width="9.25390625" style="0" customWidth="1"/>
    <col min="7" max="7" width="9.125" style="0" customWidth="1"/>
    <col min="8" max="8" width="9.00390625" style="0" customWidth="1"/>
    <col min="9" max="9" width="9.375" style="0" customWidth="1"/>
    <col min="10" max="10" width="8.875" style="0" customWidth="1"/>
    <col min="11" max="11" width="9.125" style="0" customWidth="1"/>
    <col min="12" max="13" width="9.375" style="0" customWidth="1"/>
    <col min="14" max="14" width="9.625" style="0" customWidth="1"/>
  </cols>
  <sheetData>
    <row r="2" spans="2:14" ht="22.5" customHeight="1">
      <c r="B2" s="1"/>
      <c r="C2" s="1"/>
      <c r="D2" s="1"/>
      <c r="E2" s="1"/>
      <c r="F2" s="1"/>
      <c r="N2" s="34" t="s">
        <v>61</v>
      </c>
    </row>
    <row r="3" spans="1:14" ht="9.75" customHeight="1">
      <c r="A3" s="5"/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s="2" customFormat="1" ht="60.75" customHeight="1">
      <c r="A4" s="17" t="s">
        <v>58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4" ht="12.75">
      <c r="A5" s="4"/>
      <c r="B5" s="6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s="15" customFormat="1" ht="29.25" customHeight="1">
      <c r="A6" s="57" t="s">
        <v>3</v>
      </c>
      <c r="B6" s="61" t="s">
        <v>24</v>
      </c>
      <c r="C6" s="62" t="s">
        <v>8</v>
      </c>
      <c r="D6" s="62" t="s">
        <v>57</v>
      </c>
      <c r="E6" s="62"/>
      <c r="F6" s="62"/>
      <c r="G6" s="62"/>
      <c r="H6" s="62"/>
      <c r="I6" s="62"/>
      <c r="J6" s="62"/>
      <c r="K6" s="62"/>
      <c r="L6" s="62"/>
      <c r="M6" s="62"/>
      <c r="N6" s="62"/>
    </row>
    <row r="7" spans="1:14" s="15" customFormat="1" ht="21" customHeight="1">
      <c r="A7" s="57"/>
      <c r="B7" s="61"/>
      <c r="C7" s="62"/>
      <c r="D7" s="62" t="s">
        <v>2</v>
      </c>
      <c r="E7" s="62" t="s">
        <v>46</v>
      </c>
      <c r="F7" s="62"/>
      <c r="G7" s="62"/>
      <c r="H7" s="62"/>
      <c r="I7" s="62"/>
      <c r="J7" s="62"/>
      <c r="K7" s="62"/>
      <c r="L7" s="62"/>
      <c r="M7" s="62"/>
      <c r="N7" s="62"/>
    </row>
    <row r="8" spans="1:14" s="2" customFormat="1" ht="39.75" customHeight="1">
      <c r="A8" s="57"/>
      <c r="B8" s="61"/>
      <c r="C8" s="62"/>
      <c r="D8" s="62"/>
      <c r="E8" s="36" t="s">
        <v>47</v>
      </c>
      <c r="F8" s="36" t="s">
        <v>48</v>
      </c>
      <c r="G8" s="36" t="s">
        <v>49</v>
      </c>
      <c r="H8" s="36" t="s">
        <v>50</v>
      </c>
      <c r="I8" s="36" t="s">
        <v>51</v>
      </c>
      <c r="J8" s="36" t="s">
        <v>52</v>
      </c>
      <c r="K8" s="36" t="s">
        <v>63</v>
      </c>
      <c r="L8" s="36" t="s">
        <v>64</v>
      </c>
      <c r="M8" s="36" t="s">
        <v>65</v>
      </c>
      <c r="N8" s="36" t="s">
        <v>66</v>
      </c>
    </row>
    <row r="9" spans="1:14" s="7" customFormat="1" ht="15">
      <c r="A9" s="37">
        <v>1</v>
      </c>
      <c r="B9" s="37">
        <v>2</v>
      </c>
      <c r="C9" s="37">
        <v>3</v>
      </c>
      <c r="D9" s="37">
        <v>4</v>
      </c>
      <c r="E9" s="37">
        <v>5</v>
      </c>
      <c r="F9" s="37">
        <v>6</v>
      </c>
      <c r="G9" s="37">
        <v>7</v>
      </c>
      <c r="H9" s="37">
        <v>8</v>
      </c>
      <c r="I9" s="37">
        <v>9</v>
      </c>
      <c r="J9" s="37">
        <v>10</v>
      </c>
      <c r="K9" s="37">
        <v>11</v>
      </c>
      <c r="L9" s="37">
        <v>12</v>
      </c>
      <c r="M9" s="37">
        <v>13</v>
      </c>
      <c r="N9" s="37">
        <v>14</v>
      </c>
    </row>
    <row r="10" spans="1:14" s="2" customFormat="1" ht="12.75">
      <c r="A10" s="63" t="s">
        <v>60</v>
      </c>
      <c r="B10" s="64" t="s">
        <v>41</v>
      </c>
      <c r="C10" s="38" t="s">
        <v>7</v>
      </c>
      <c r="D10" s="39">
        <f aca="true" t="shared" si="0" ref="D10:D21">SUM(E10:N10)</f>
        <v>3275524.499999999</v>
      </c>
      <c r="E10" s="40">
        <f aca="true" t="shared" si="1" ref="E10:N10">E22+E83</f>
        <v>802682.3</v>
      </c>
      <c r="F10" s="40">
        <f t="shared" si="1"/>
        <v>407538.3</v>
      </c>
      <c r="G10" s="40">
        <f t="shared" si="1"/>
        <v>483454.2</v>
      </c>
      <c r="H10" s="40">
        <f t="shared" si="1"/>
        <v>341518.9</v>
      </c>
      <c r="I10" s="40">
        <f t="shared" si="1"/>
        <v>206721.8</v>
      </c>
      <c r="J10" s="40">
        <f t="shared" si="1"/>
        <v>206721.8</v>
      </c>
      <c r="K10" s="40">
        <f t="shared" si="1"/>
        <v>206721.8</v>
      </c>
      <c r="L10" s="40">
        <f t="shared" si="1"/>
        <v>206721.8</v>
      </c>
      <c r="M10" s="40">
        <f t="shared" si="1"/>
        <v>206721.8</v>
      </c>
      <c r="N10" s="40">
        <f t="shared" si="1"/>
        <v>206721.8</v>
      </c>
    </row>
    <row r="11" spans="1:14" s="2" customFormat="1" ht="73.5" customHeight="1">
      <c r="A11" s="63"/>
      <c r="B11" s="64"/>
      <c r="C11" s="38" t="s">
        <v>54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</row>
    <row r="12" spans="1:14" s="2" customFormat="1" ht="53.25" customHeight="1">
      <c r="A12" s="63"/>
      <c r="B12" s="64"/>
      <c r="C12" s="38" t="s">
        <v>55</v>
      </c>
      <c r="D12" s="41">
        <f>D15</f>
        <v>3275524.499999999</v>
      </c>
      <c r="E12" s="41">
        <f aca="true" t="shared" si="2" ref="E12:N12">E15</f>
        <v>802682.3</v>
      </c>
      <c r="F12" s="41">
        <f t="shared" si="2"/>
        <v>407538.3</v>
      </c>
      <c r="G12" s="41">
        <f t="shared" si="2"/>
        <v>483454.2</v>
      </c>
      <c r="H12" s="41">
        <f t="shared" si="2"/>
        <v>341518.9</v>
      </c>
      <c r="I12" s="41">
        <f t="shared" si="2"/>
        <v>206721.8</v>
      </c>
      <c r="J12" s="41">
        <f t="shared" si="2"/>
        <v>206721.8</v>
      </c>
      <c r="K12" s="41">
        <f t="shared" si="2"/>
        <v>206721.8</v>
      </c>
      <c r="L12" s="41">
        <f t="shared" si="2"/>
        <v>206721.8</v>
      </c>
      <c r="M12" s="41">
        <f t="shared" si="2"/>
        <v>206721.8</v>
      </c>
      <c r="N12" s="41">
        <f t="shared" si="2"/>
        <v>206721.8</v>
      </c>
    </row>
    <row r="13" spans="1:14" s="2" customFormat="1" ht="15.75" customHeight="1">
      <c r="A13" s="63"/>
      <c r="B13" s="64"/>
      <c r="C13" s="38" t="s">
        <v>0</v>
      </c>
      <c r="D13" s="41"/>
      <c r="E13" s="42"/>
      <c r="F13" s="42"/>
      <c r="G13" s="42"/>
      <c r="H13" s="42"/>
      <c r="I13" s="42"/>
      <c r="J13" s="42"/>
      <c r="K13" s="42"/>
      <c r="L13" s="42"/>
      <c r="M13" s="42"/>
      <c r="N13" s="42"/>
    </row>
    <row r="14" spans="1:14" s="2" customFormat="1" ht="78" customHeight="1">
      <c r="A14" s="63"/>
      <c r="B14" s="64"/>
      <c r="C14" s="43" t="s">
        <v>53</v>
      </c>
      <c r="D14" s="41">
        <f t="shared" si="0"/>
        <v>0</v>
      </c>
      <c r="E14" s="44">
        <v>0</v>
      </c>
      <c r="F14" s="44">
        <v>0</v>
      </c>
      <c r="G14" s="44">
        <v>0</v>
      </c>
      <c r="H14" s="44">
        <v>0</v>
      </c>
      <c r="I14" s="44">
        <v>0</v>
      </c>
      <c r="J14" s="44">
        <v>0</v>
      </c>
      <c r="K14" s="44">
        <v>0</v>
      </c>
      <c r="L14" s="44">
        <v>0</v>
      </c>
      <c r="M14" s="44">
        <v>0</v>
      </c>
      <c r="N14" s="44">
        <v>0</v>
      </c>
    </row>
    <row r="15" spans="1:14" s="2" customFormat="1" ht="12.75">
      <c r="A15" s="63"/>
      <c r="B15" s="64"/>
      <c r="C15" s="45" t="s">
        <v>4</v>
      </c>
      <c r="D15" s="41">
        <f t="shared" si="0"/>
        <v>3275524.499999999</v>
      </c>
      <c r="E15" s="46">
        <f aca="true" t="shared" si="3" ref="E15:N15">E27+E88</f>
        <v>802682.3</v>
      </c>
      <c r="F15" s="46">
        <f t="shared" si="3"/>
        <v>407538.3</v>
      </c>
      <c r="G15" s="46">
        <f t="shared" si="3"/>
        <v>483454.2</v>
      </c>
      <c r="H15" s="46">
        <f t="shared" si="3"/>
        <v>341518.9</v>
      </c>
      <c r="I15" s="46">
        <f t="shared" si="3"/>
        <v>206721.8</v>
      </c>
      <c r="J15" s="46">
        <f t="shared" si="3"/>
        <v>206721.8</v>
      </c>
      <c r="K15" s="46">
        <f t="shared" si="3"/>
        <v>206721.8</v>
      </c>
      <c r="L15" s="46">
        <f t="shared" si="3"/>
        <v>206721.8</v>
      </c>
      <c r="M15" s="46">
        <f t="shared" si="3"/>
        <v>206721.8</v>
      </c>
      <c r="N15" s="46">
        <f t="shared" si="3"/>
        <v>206721.8</v>
      </c>
    </row>
    <row r="16" spans="1:14" ht="12.75">
      <c r="A16" s="63"/>
      <c r="B16" s="64"/>
      <c r="C16" s="45" t="s">
        <v>5</v>
      </c>
      <c r="D16" s="41">
        <f t="shared" si="0"/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4">
        <v>0</v>
      </c>
      <c r="K16" s="44">
        <v>0</v>
      </c>
      <c r="L16" s="44">
        <v>0</v>
      </c>
      <c r="M16" s="44">
        <v>0</v>
      </c>
      <c r="N16" s="44">
        <v>0</v>
      </c>
    </row>
    <row r="17" spans="1:14" ht="27" customHeight="1">
      <c r="A17" s="63"/>
      <c r="B17" s="64"/>
      <c r="C17" s="45" t="s">
        <v>56</v>
      </c>
      <c r="D17" s="41">
        <v>0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</row>
    <row r="18" spans="1:14" ht="16.5" customHeight="1">
      <c r="A18" s="63"/>
      <c r="B18" s="64"/>
      <c r="C18" s="45" t="s">
        <v>0</v>
      </c>
      <c r="D18" s="41"/>
      <c r="E18" s="44"/>
      <c r="F18" s="44"/>
      <c r="G18" s="44"/>
      <c r="H18" s="44"/>
      <c r="I18" s="44"/>
      <c r="J18" s="44"/>
      <c r="K18" s="44"/>
      <c r="L18" s="44"/>
      <c r="M18" s="44"/>
      <c r="N18" s="44"/>
    </row>
    <row r="19" spans="1:14" ht="39" customHeight="1">
      <c r="A19" s="63"/>
      <c r="B19" s="64"/>
      <c r="C19" s="38" t="s">
        <v>9</v>
      </c>
      <c r="D19" s="41">
        <f t="shared" si="0"/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4">
        <v>0</v>
      </c>
      <c r="K19" s="44">
        <v>0</v>
      </c>
      <c r="L19" s="44">
        <v>0</v>
      </c>
      <c r="M19" s="44">
        <v>0</v>
      </c>
      <c r="N19" s="44">
        <v>0</v>
      </c>
    </row>
    <row r="20" spans="1:14" s="2" customFormat="1" ht="12.75">
      <c r="A20" s="63"/>
      <c r="B20" s="64"/>
      <c r="C20" s="45" t="s">
        <v>6</v>
      </c>
      <c r="D20" s="41">
        <f t="shared" si="0"/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</row>
    <row r="21" spans="1:14" s="2" customFormat="1" ht="12.75">
      <c r="A21" s="63"/>
      <c r="B21" s="64"/>
      <c r="C21" s="45" t="s">
        <v>11</v>
      </c>
      <c r="D21" s="41">
        <f t="shared" si="0"/>
        <v>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</row>
    <row r="22" spans="1:14" s="2" customFormat="1" ht="12.75">
      <c r="A22" s="60" t="s">
        <v>44</v>
      </c>
      <c r="B22" s="59" t="s">
        <v>62</v>
      </c>
      <c r="C22" s="38" t="s">
        <v>7</v>
      </c>
      <c r="D22" s="39">
        <f>SUM(E22:N22)</f>
        <v>1353428.6999999995</v>
      </c>
      <c r="E22" s="48">
        <f aca="true" t="shared" si="4" ref="E22:N22">E35+E47+E59+E71</f>
        <v>610335.3</v>
      </c>
      <c r="F22" s="48">
        <f t="shared" si="4"/>
        <v>219135.3</v>
      </c>
      <c r="G22" s="48">
        <f t="shared" si="4"/>
        <v>288435.2</v>
      </c>
      <c r="H22" s="48">
        <f t="shared" si="4"/>
        <v>147986.5</v>
      </c>
      <c r="I22" s="48">
        <f t="shared" si="4"/>
        <v>14589.4</v>
      </c>
      <c r="J22" s="48">
        <f t="shared" si="4"/>
        <v>14589.4</v>
      </c>
      <c r="K22" s="48">
        <f t="shared" si="4"/>
        <v>14589.4</v>
      </c>
      <c r="L22" s="48">
        <f t="shared" si="4"/>
        <v>14589.4</v>
      </c>
      <c r="M22" s="48">
        <f t="shared" si="4"/>
        <v>14589.4</v>
      </c>
      <c r="N22" s="48">
        <f t="shared" si="4"/>
        <v>14589.4</v>
      </c>
    </row>
    <row r="23" spans="1:14" s="2" customFormat="1" ht="75.75" customHeight="1">
      <c r="A23" s="60"/>
      <c r="B23" s="59"/>
      <c r="C23" s="38" t="s">
        <v>54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</row>
    <row r="24" spans="1:14" s="2" customFormat="1" ht="48.75" customHeight="1">
      <c r="A24" s="60"/>
      <c r="B24" s="59"/>
      <c r="C24" s="38" t="s">
        <v>55</v>
      </c>
      <c r="D24" s="41">
        <f>D27</f>
        <v>1353428.6999999995</v>
      </c>
      <c r="E24" s="41">
        <f aca="true" t="shared" si="5" ref="E24:N24">E27</f>
        <v>610335.3</v>
      </c>
      <c r="F24" s="41">
        <f t="shared" si="5"/>
        <v>219135.3</v>
      </c>
      <c r="G24" s="41">
        <f t="shared" si="5"/>
        <v>288435.2</v>
      </c>
      <c r="H24" s="41">
        <f t="shared" si="5"/>
        <v>147986.5</v>
      </c>
      <c r="I24" s="41">
        <f t="shared" si="5"/>
        <v>14589.4</v>
      </c>
      <c r="J24" s="41">
        <f t="shared" si="5"/>
        <v>14589.4</v>
      </c>
      <c r="K24" s="41">
        <f t="shared" si="5"/>
        <v>14589.4</v>
      </c>
      <c r="L24" s="41">
        <f t="shared" si="5"/>
        <v>14589.4</v>
      </c>
      <c r="M24" s="41">
        <f t="shared" si="5"/>
        <v>14589.4</v>
      </c>
      <c r="N24" s="41">
        <f t="shared" si="5"/>
        <v>14589.4</v>
      </c>
    </row>
    <row r="25" spans="1:14" s="2" customFormat="1" ht="12.75">
      <c r="A25" s="60"/>
      <c r="B25" s="59"/>
      <c r="C25" s="38" t="s">
        <v>0</v>
      </c>
      <c r="D25" s="41"/>
      <c r="E25" s="49"/>
      <c r="F25" s="49"/>
      <c r="G25" s="49"/>
      <c r="H25" s="49"/>
      <c r="I25" s="49"/>
      <c r="J25" s="49"/>
      <c r="K25" s="49"/>
      <c r="L25" s="49"/>
      <c r="M25" s="49"/>
      <c r="N25" s="49"/>
    </row>
    <row r="26" spans="1:14" ht="15" customHeight="1">
      <c r="A26" s="60"/>
      <c r="B26" s="59"/>
      <c r="C26" s="43" t="s">
        <v>10</v>
      </c>
      <c r="D26" s="41">
        <f>SUM(E26:N26)</f>
        <v>0</v>
      </c>
      <c r="E26" s="49">
        <v>0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v>0</v>
      </c>
    </row>
    <row r="27" spans="1:14" ht="12.75">
      <c r="A27" s="60"/>
      <c r="B27" s="59"/>
      <c r="C27" s="45" t="s">
        <v>4</v>
      </c>
      <c r="D27" s="41">
        <f>SUM(E27:N27)</f>
        <v>1353428.6999999995</v>
      </c>
      <c r="E27" s="49">
        <f aca="true" t="shared" si="6" ref="E27:N27">E40+E52+E64+E76</f>
        <v>610335.3</v>
      </c>
      <c r="F27" s="49">
        <f t="shared" si="6"/>
        <v>219135.3</v>
      </c>
      <c r="G27" s="49">
        <f t="shared" si="6"/>
        <v>288435.2</v>
      </c>
      <c r="H27" s="49">
        <f t="shared" si="6"/>
        <v>147986.5</v>
      </c>
      <c r="I27" s="49">
        <f t="shared" si="6"/>
        <v>14589.4</v>
      </c>
      <c r="J27" s="49">
        <f t="shared" si="6"/>
        <v>14589.4</v>
      </c>
      <c r="K27" s="49">
        <f t="shared" si="6"/>
        <v>14589.4</v>
      </c>
      <c r="L27" s="49">
        <f t="shared" si="6"/>
        <v>14589.4</v>
      </c>
      <c r="M27" s="49">
        <f t="shared" si="6"/>
        <v>14589.4</v>
      </c>
      <c r="N27" s="49">
        <f t="shared" si="6"/>
        <v>14589.4</v>
      </c>
    </row>
    <row r="28" spans="1:14" ht="12.75">
      <c r="A28" s="60"/>
      <c r="B28" s="59"/>
      <c r="C28" s="45" t="s">
        <v>5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</row>
    <row r="29" spans="1:14" ht="24">
      <c r="A29" s="60"/>
      <c r="B29" s="59"/>
      <c r="C29" s="45" t="s">
        <v>56</v>
      </c>
      <c r="D29" s="41">
        <v>0</v>
      </c>
      <c r="E29" s="41">
        <v>0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41">
        <v>0</v>
      </c>
    </row>
    <row r="30" spans="1:14" ht="12.75">
      <c r="A30" s="60"/>
      <c r="B30" s="59"/>
      <c r="C30" s="45" t="s">
        <v>0</v>
      </c>
      <c r="D30" s="41"/>
      <c r="E30" s="47"/>
      <c r="F30" s="47"/>
      <c r="G30" s="47"/>
      <c r="H30" s="47"/>
      <c r="I30" s="47"/>
      <c r="J30" s="47"/>
      <c r="K30" s="47"/>
      <c r="L30" s="47"/>
      <c r="M30" s="47"/>
      <c r="N30" s="47"/>
    </row>
    <row r="31" spans="1:14" ht="39" customHeight="1">
      <c r="A31" s="60"/>
      <c r="B31" s="59"/>
      <c r="C31" s="38" t="s">
        <v>9</v>
      </c>
      <c r="D31" s="41">
        <v>0</v>
      </c>
      <c r="E31" s="41">
        <v>0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</row>
    <row r="32" spans="1:14" ht="16.5" customHeight="1">
      <c r="A32" s="60"/>
      <c r="B32" s="59"/>
      <c r="C32" s="45" t="s">
        <v>6</v>
      </c>
      <c r="D32" s="41">
        <v>0</v>
      </c>
      <c r="E32" s="41">
        <v>0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</row>
    <row r="33" spans="1:14" ht="17.25" customHeight="1">
      <c r="A33" s="60"/>
      <c r="B33" s="59"/>
      <c r="C33" s="45" t="s">
        <v>11</v>
      </c>
      <c r="D33" s="41">
        <v>0</v>
      </c>
      <c r="E33" s="41">
        <v>0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41">
        <v>0</v>
      </c>
      <c r="M33" s="41">
        <v>0</v>
      </c>
      <c r="N33" s="41">
        <v>0</v>
      </c>
    </row>
    <row r="34" spans="1:14" ht="12.75">
      <c r="A34" s="50" t="s">
        <v>0</v>
      </c>
      <c r="B34" s="35"/>
      <c r="C34" s="45"/>
      <c r="D34" s="41"/>
      <c r="E34" s="47"/>
      <c r="F34" s="47"/>
      <c r="G34" s="47"/>
      <c r="H34" s="47"/>
      <c r="I34" s="47"/>
      <c r="J34" s="47"/>
      <c r="K34" s="47"/>
      <c r="L34" s="47"/>
      <c r="M34" s="47"/>
      <c r="N34" s="47"/>
    </row>
    <row r="35" spans="1:14" ht="12.75">
      <c r="A35" s="58" t="s">
        <v>26</v>
      </c>
      <c r="B35" s="57" t="s">
        <v>38</v>
      </c>
      <c r="C35" s="38" t="s">
        <v>7</v>
      </c>
      <c r="D35" s="41">
        <f>SUM(E35:N35)</f>
        <v>813018.6000000001</v>
      </c>
      <c r="E35" s="51">
        <v>239157.2</v>
      </c>
      <c r="F35" s="51">
        <f>F37</f>
        <v>140915.3</v>
      </c>
      <c r="G35" s="51">
        <f aca="true" t="shared" si="7" ref="G35:N35">G40</f>
        <v>236423.2</v>
      </c>
      <c r="H35" s="51">
        <f t="shared" si="7"/>
        <v>111986.5</v>
      </c>
      <c r="I35" s="51">
        <f t="shared" si="7"/>
        <v>14089.4</v>
      </c>
      <c r="J35" s="51">
        <f t="shared" si="7"/>
        <v>14089.4</v>
      </c>
      <c r="K35" s="51">
        <f t="shared" si="7"/>
        <v>14089.4</v>
      </c>
      <c r="L35" s="51">
        <f t="shared" si="7"/>
        <v>14089.4</v>
      </c>
      <c r="M35" s="51">
        <f t="shared" si="7"/>
        <v>14089.4</v>
      </c>
      <c r="N35" s="51">
        <f t="shared" si="7"/>
        <v>14089.4</v>
      </c>
    </row>
    <row r="36" spans="1:14" ht="72.75" customHeight="1">
      <c r="A36" s="58"/>
      <c r="B36" s="57"/>
      <c r="C36" s="38" t="s">
        <v>54</v>
      </c>
      <c r="D36" s="41">
        <v>0</v>
      </c>
      <c r="E36" s="41">
        <v>0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</row>
    <row r="37" spans="1:14" ht="50.25" customHeight="1">
      <c r="A37" s="58"/>
      <c r="B37" s="57"/>
      <c r="C37" s="38" t="s">
        <v>55</v>
      </c>
      <c r="D37" s="41">
        <f>D40</f>
        <v>813018.6000000001</v>
      </c>
      <c r="E37" s="41">
        <f aca="true" t="shared" si="8" ref="E37:N37">E40</f>
        <v>239157.2</v>
      </c>
      <c r="F37" s="41">
        <f t="shared" si="8"/>
        <v>140915.3</v>
      </c>
      <c r="G37" s="41">
        <f>G40</f>
        <v>236423.2</v>
      </c>
      <c r="H37" s="41">
        <f t="shared" si="8"/>
        <v>111986.5</v>
      </c>
      <c r="I37" s="41">
        <f t="shared" si="8"/>
        <v>14089.4</v>
      </c>
      <c r="J37" s="41">
        <f t="shared" si="8"/>
        <v>14089.4</v>
      </c>
      <c r="K37" s="41">
        <f t="shared" si="8"/>
        <v>14089.4</v>
      </c>
      <c r="L37" s="41">
        <f t="shared" si="8"/>
        <v>14089.4</v>
      </c>
      <c r="M37" s="41">
        <f t="shared" si="8"/>
        <v>14089.4</v>
      </c>
      <c r="N37" s="41">
        <f t="shared" si="8"/>
        <v>14089.4</v>
      </c>
    </row>
    <row r="38" spans="1:14" ht="12.75">
      <c r="A38" s="58"/>
      <c r="B38" s="57"/>
      <c r="C38" s="38" t="s">
        <v>0</v>
      </c>
      <c r="D38" s="41"/>
      <c r="E38" s="51"/>
      <c r="F38" s="51"/>
      <c r="G38" s="51"/>
      <c r="H38" s="51"/>
      <c r="I38" s="51"/>
      <c r="J38" s="51"/>
      <c r="K38" s="51"/>
      <c r="L38" s="51"/>
      <c r="M38" s="51"/>
      <c r="N38" s="51"/>
    </row>
    <row r="39" spans="1:14" ht="15.75" customHeight="1">
      <c r="A39" s="58"/>
      <c r="B39" s="57"/>
      <c r="C39" s="43" t="s">
        <v>10</v>
      </c>
      <c r="D39" s="41">
        <f>SUM(E39:N39)</f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</row>
    <row r="40" spans="1:14" ht="12.75">
      <c r="A40" s="58"/>
      <c r="B40" s="57"/>
      <c r="C40" s="45" t="s">
        <v>4</v>
      </c>
      <c r="D40" s="41">
        <f>SUM(E40:N40)</f>
        <v>813018.6000000001</v>
      </c>
      <c r="E40" s="51">
        <v>239157.2</v>
      </c>
      <c r="F40" s="51">
        <v>140915.3</v>
      </c>
      <c r="G40" s="51">
        <v>236423.2</v>
      </c>
      <c r="H40" s="51">
        <v>111986.5</v>
      </c>
      <c r="I40" s="51">
        <v>14089.4</v>
      </c>
      <c r="J40" s="51">
        <v>14089.4</v>
      </c>
      <c r="K40" s="51">
        <v>14089.4</v>
      </c>
      <c r="L40" s="51">
        <v>14089.4</v>
      </c>
      <c r="M40" s="51">
        <v>14089.4</v>
      </c>
      <c r="N40" s="51">
        <v>14089.4</v>
      </c>
    </row>
    <row r="41" spans="1:14" ht="12.75">
      <c r="A41" s="58"/>
      <c r="B41" s="57"/>
      <c r="C41" s="45" t="s">
        <v>5</v>
      </c>
      <c r="D41" s="41">
        <f>SUM(E41:N41)</f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</row>
    <row r="42" spans="1:14" ht="24">
      <c r="A42" s="58"/>
      <c r="B42" s="57"/>
      <c r="C42" s="45" t="s">
        <v>56</v>
      </c>
      <c r="D42" s="41">
        <v>0</v>
      </c>
      <c r="E42" s="41">
        <v>0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</row>
    <row r="43" spans="1:14" ht="12.75">
      <c r="A43" s="58"/>
      <c r="B43" s="57"/>
      <c r="C43" s="45" t="s">
        <v>0</v>
      </c>
      <c r="D43" s="41"/>
      <c r="E43" s="47"/>
      <c r="F43" s="47"/>
      <c r="G43" s="47"/>
      <c r="H43" s="47"/>
      <c r="I43" s="47"/>
      <c r="J43" s="47"/>
      <c r="K43" s="47"/>
      <c r="L43" s="47"/>
      <c r="M43" s="47"/>
      <c r="N43" s="47"/>
    </row>
    <row r="44" spans="1:14" ht="36" customHeight="1">
      <c r="A44" s="58"/>
      <c r="B44" s="57"/>
      <c r="C44" s="38" t="s">
        <v>9</v>
      </c>
      <c r="D44" s="41">
        <v>0</v>
      </c>
      <c r="E44" s="41">
        <v>0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</row>
    <row r="45" spans="1:14" ht="12.75">
      <c r="A45" s="58"/>
      <c r="B45" s="57"/>
      <c r="C45" s="45" t="s">
        <v>6</v>
      </c>
      <c r="D45" s="41">
        <v>0</v>
      </c>
      <c r="E45" s="41">
        <v>0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M45" s="41">
        <v>0</v>
      </c>
      <c r="N45" s="41">
        <v>0</v>
      </c>
    </row>
    <row r="46" spans="1:14" ht="12.75">
      <c r="A46" s="58"/>
      <c r="B46" s="57"/>
      <c r="C46" s="45" t="s">
        <v>11</v>
      </c>
      <c r="D46" s="41">
        <v>0</v>
      </c>
      <c r="E46" s="41">
        <v>0</v>
      </c>
      <c r="F46" s="41">
        <v>0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</row>
    <row r="47" spans="1:14" ht="12.75">
      <c r="A47" s="58" t="s">
        <v>27</v>
      </c>
      <c r="B47" s="57" t="s">
        <v>42</v>
      </c>
      <c r="C47" s="38" t="s">
        <v>7</v>
      </c>
      <c r="D47" s="41">
        <f>SUM(E47:N47)</f>
        <v>5620</v>
      </c>
      <c r="E47" s="49">
        <v>400</v>
      </c>
      <c r="F47" s="49">
        <v>720</v>
      </c>
      <c r="G47" s="49">
        <f aca="true" t="shared" si="9" ref="G47:N47">G52</f>
        <v>500</v>
      </c>
      <c r="H47" s="49">
        <f t="shared" si="9"/>
        <v>1000</v>
      </c>
      <c r="I47" s="49">
        <f t="shared" si="9"/>
        <v>500</v>
      </c>
      <c r="J47" s="49">
        <f t="shared" si="9"/>
        <v>500</v>
      </c>
      <c r="K47" s="49">
        <f t="shared" si="9"/>
        <v>500</v>
      </c>
      <c r="L47" s="49">
        <f t="shared" si="9"/>
        <v>500</v>
      </c>
      <c r="M47" s="49">
        <f t="shared" si="9"/>
        <v>500</v>
      </c>
      <c r="N47" s="49">
        <f t="shared" si="9"/>
        <v>500</v>
      </c>
    </row>
    <row r="48" spans="1:14" ht="74.25" customHeight="1">
      <c r="A48" s="58"/>
      <c r="B48" s="57"/>
      <c r="C48" s="38" t="s">
        <v>54</v>
      </c>
      <c r="D48" s="41">
        <v>0</v>
      </c>
      <c r="E48" s="41">
        <v>0</v>
      </c>
      <c r="F48" s="41">
        <v>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</row>
    <row r="49" spans="1:14" ht="51" customHeight="1">
      <c r="A49" s="58"/>
      <c r="B49" s="57"/>
      <c r="C49" s="38" t="s">
        <v>55</v>
      </c>
      <c r="D49" s="41">
        <f aca="true" t="shared" si="10" ref="D49:N49">D52</f>
        <v>5620</v>
      </c>
      <c r="E49" s="41">
        <f t="shared" si="10"/>
        <v>400</v>
      </c>
      <c r="F49" s="41">
        <f t="shared" si="10"/>
        <v>720</v>
      </c>
      <c r="G49" s="41">
        <f t="shared" si="10"/>
        <v>500</v>
      </c>
      <c r="H49" s="41">
        <f t="shared" si="10"/>
        <v>1000</v>
      </c>
      <c r="I49" s="41">
        <f t="shared" si="10"/>
        <v>500</v>
      </c>
      <c r="J49" s="41">
        <f t="shared" si="10"/>
        <v>500</v>
      </c>
      <c r="K49" s="41">
        <f t="shared" si="10"/>
        <v>500</v>
      </c>
      <c r="L49" s="41">
        <f t="shared" si="10"/>
        <v>500</v>
      </c>
      <c r="M49" s="41">
        <f t="shared" si="10"/>
        <v>500</v>
      </c>
      <c r="N49" s="41">
        <f t="shared" si="10"/>
        <v>500</v>
      </c>
    </row>
    <row r="50" spans="1:14" ht="12.75">
      <c r="A50" s="58"/>
      <c r="B50" s="57"/>
      <c r="C50" s="38" t="s">
        <v>0</v>
      </c>
      <c r="D50" s="41"/>
      <c r="E50" s="49"/>
      <c r="F50" s="49"/>
      <c r="G50" s="49"/>
      <c r="H50" s="49"/>
      <c r="I50" s="49"/>
      <c r="J50" s="49"/>
      <c r="K50" s="49"/>
      <c r="L50" s="49"/>
      <c r="M50" s="49"/>
      <c r="N50" s="49"/>
    </row>
    <row r="51" spans="1:14" ht="15.75" customHeight="1">
      <c r="A51" s="58"/>
      <c r="B51" s="57"/>
      <c r="C51" s="43" t="s">
        <v>10</v>
      </c>
      <c r="D51" s="41">
        <f>SUM(E51:N51)</f>
        <v>0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v>0</v>
      </c>
    </row>
    <row r="52" spans="1:14" ht="12.75">
      <c r="A52" s="58"/>
      <c r="B52" s="57"/>
      <c r="C52" s="45" t="s">
        <v>4</v>
      </c>
      <c r="D52" s="41">
        <f>SUM(E52:N52)</f>
        <v>5620</v>
      </c>
      <c r="E52" s="49">
        <v>400</v>
      </c>
      <c r="F52" s="49">
        <v>720</v>
      </c>
      <c r="G52" s="49">
        <v>500</v>
      </c>
      <c r="H52" s="49">
        <v>1000</v>
      </c>
      <c r="I52" s="49">
        <v>500</v>
      </c>
      <c r="J52" s="49">
        <v>500</v>
      </c>
      <c r="K52" s="49">
        <v>500</v>
      </c>
      <c r="L52" s="49">
        <v>500</v>
      </c>
      <c r="M52" s="49">
        <v>500</v>
      </c>
      <c r="N52" s="49">
        <v>500</v>
      </c>
    </row>
    <row r="53" spans="1:14" ht="12.75">
      <c r="A53" s="58"/>
      <c r="B53" s="57"/>
      <c r="C53" s="45" t="s">
        <v>5</v>
      </c>
      <c r="D53" s="41">
        <v>0</v>
      </c>
      <c r="E53" s="41">
        <v>0</v>
      </c>
      <c r="F53" s="41">
        <v>0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41">
        <v>0</v>
      </c>
      <c r="M53" s="41">
        <v>0</v>
      </c>
      <c r="N53" s="41">
        <v>0</v>
      </c>
    </row>
    <row r="54" spans="1:14" ht="24">
      <c r="A54" s="58"/>
      <c r="B54" s="57"/>
      <c r="C54" s="45" t="s">
        <v>56</v>
      </c>
      <c r="D54" s="41">
        <v>0</v>
      </c>
      <c r="E54" s="41">
        <v>0</v>
      </c>
      <c r="F54" s="41">
        <v>0</v>
      </c>
      <c r="G54" s="41">
        <v>0</v>
      </c>
      <c r="H54" s="41">
        <v>0</v>
      </c>
      <c r="I54" s="41">
        <v>0</v>
      </c>
      <c r="J54" s="41">
        <v>0</v>
      </c>
      <c r="K54" s="41">
        <v>0</v>
      </c>
      <c r="L54" s="41">
        <v>0</v>
      </c>
      <c r="M54" s="41">
        <v>0</v>
      </c>
      <c r="N54" s="41">
        <v>0</v>
      </c>
    </row>
    <row r="55" spans="1:14" ht="12.75">
      <c r="A55" s="58"/>
      <c r="B55" s="57"/>
      <c r="C55" s="45" t="s">
        <v>0</v>
      </c>
      <c r="D55" s="41"/>
      <c r="E55" s="47"/>
      <c r="F55" s="47"/>
      <c r="G55" s="47"/>
      <c r="H55" s="47"/>
      <c r="I55" s="47"/>
      <c r="J55" s="47"/>
      <c r="K55" s="47"/>
      <c r="L55" s="47"/>
      <c r="M55" s="47"/>
      <c r="N55" s="47"/>
    </row>
    <row r="56" spans="1:14" ht="39.75" customHeight="1">
      <c r="A56" s="58"/>
      <c r="B56" s="57"/>
      <c r="C56" s="38" t="s">
        <v>9</v>
      </c>
      <c r="D56" s="41">
        <v>0</v>
      </c>
      <c r="E56" s="41">
        <v>0</v>
      </c>
      <c r="F56" s="41">
        <v>0</v>
      </c>
      <c r="G56" s="41">
        <v>0</v>
      </c>
      <c r="H56" s="41">
        <v>0</v>
      </c>
      <c r="I56" s="41">
        <v>0</v>
      </c>
      <c r="J56" s="41">
        <v>0</v>
      </c>
      <c r="K56" s="41">
        <v>0</v>
      </c>
      <c r="L56" s="41">
        <v>0</v>
      </c>
      <c r="M56" s="41">
        <v>0</v>
      </c>
      <c r="N56" s="41">
        <v>0</v>
      </c>
    </row>
    <row r="57" spans="1:14" ht="12.75">
      <c r="A57" s="58"/>
      <c r="B57" s="57"/>
      <c r="C57" s="45" t="s">
        <v>6</v>
      </c>
      <c r="D57" s="41">
        <v>0</v>
      </c>
      <c r="E57" s="41">
        <v>0</v>
      </c>
      <c r="F57" s="41">
        <v>0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>
        <v>0</v>
      </c>
      <c r="M57" s="41">
        <v>0</v>
      </c>
      <c r="N57" s="41">
        <v>0</v>
      </c>
    </row>
    <row r="58" spans="1:14" ht="12.75">
      <c r="A58" s="58"/>
      <c r="B58" s="57"/>
      <c r="C58" s="45" t="s">
        <v>11</v>
      </c>
      <c r="D58" s="41">
        <v>0</v>
      </c>
      <c r="E58" s="41">
        <v>0</v>
      </c>
      <c r="F58" s="41">
        <v>0</v>
      </c>
      <c r="G58" s="41">
        <v>0</v>
      </c>
      <c r="H58" s="41">
        <v>0</v>
      </c>
      <c r="I58" s="41">
        <v>0</v>
      </c>
      <c r="J58" s="41">
        <v>0</v>
      </c>
      <c r="K58" s="41">
        <v>0</v>
      </c>
      <c r="L58" s="41">
        <v>0</v>
      </c>
      <c r="M58" s="41">
        <v>0</v>
      </c>
      <c r="N58" s="41">
        <v>0</v>
      </c>
    </row>
    <row r="59" spans="1:14" ht="12.75">
      <c r="A59" s="58" t="s">
        <v>31</v>
      </c>
      <c r="B59" s="57" t="s">
        <v>40</v>
      </c>
      <c r="C59" s="38" t="s">
        <v>7</v>
      </c>
      <c r="D59" s="41">
        <f>SUM(E59:N59)</f>
        <v>150852</v>
      </c>
      <c r="E59" s="51">
        <v>96340</v>
      </c>
      <c r="F59" s="51">
        <v>10000</v>
      </c>
      <c r="G59" s="51">
        <f>G61</f>
        <v>9512</v>
      </c>
      <c r="H59" s="51">
        <f>H61</f>
        <v>35000</v>
      </c>
      <c r="I59" s="51">
        <f aca="true" t="shared" si="11" ref="I59:N59">I61</f>
        <v>0</v>
      </c>
      <c r="J59" s="51">
        <f t="shared" si="11"/>
        <v>0</v>
      </c>
      <c r="K59" s="51">
        <f t="shared" si="11"/>
        <v>0</v>
      </c>
      <c r="L59" s="51">
        <f t="shared" si="11"/>
        <v>0</v>
      </c>
      <c r="M59" s="51">
        <f t="shared" si="11"/>
        <v>0</v>
      </c>
      <c r="N59" s="51">
        <f t="shared" si="11"/>
        <v>0</v>
      </c>
    </row>
    <row r="60" spans="1:14" ht="75.75" customHeight="1">
      <c r="A60" s="58"/>
      <c r="B60" s="57"/>
      <c r="C60" s="38" t="s">
        <v>54</v>
      </c>
      <c r="D60" s="41">
        <v>0</v>
      </c>
      <c r="E60" s="41">
        <v>0</v>
      </c>
      <c r="F60" s="41">
        <v>0</v>
      </c>
      <c r="G60" s="41">
        <v>0</v>
      </c>
      <c r="H60" s="41">
        <v>0</v>
      </c>
      <c r="I60" s="41">
        <v>0</v>
      </c>
      <c r="J60" s="41">
        <v>0</v>
      </c>
      <c r="K60" s="41">
        <v>0</v>
      </c>
      <c r="L60" s="41">
        <v>0</v>
      </c>
      <c r="M60" s="41">
        <v>0</v>
      </c>
      <c r="N60" s="41">
        <v>0</v>
      </c>
    </row>
    <row r="61" spans="1:14" ht="50.25" customHeight="1">
      <c r="A61" s="58"/>
      <c r="B61" s="57"/>
      <c r="C61" s="38" t="s">
        <v>55</v>
      </c>
      <c r="D61" s="41">
        <f>D64</f>
        <v>150852</v>
      </c>
      <c r="E61" s="41">
        <f aca="true" t="shared" si="12" ref="E61:N61">E64</f>
        <v>96340</v>
      </c>
      <c r="F61" s="41">
        <v>10000</v>
      </c>
      <c r="G61" s="41">
        <f>G64</f>
        <v>9512</v>
      </c>
      <c r="H61" s="41">
        <f t="shared" si="12"/>
        <v>35000</v>
      </c>
      <c r="I61" s="41">
        <f t="shared" si="12"/>
        <v>0</v>
      </c>
      <c r="J61" s="41">
        <f t="shared" si="12"/>
        <v>0</v>
      </c>
      <c r="K61" s="41">
        <f t="shared" si="12"/>
        <v>0</v>
      </c>
      <c r="L61" s="41">
        <f t="shared" si="12"/>
        <v>0</v>
      </c>
      <c r="M61" s="41">
        <f t="shared" si="12"/>
        <v>0</v>
      </c>
      <c r="N61" s="41">
        <f t="shared" si="12"/>
        <v>0</v>
      </c>
    </row>
    <row r="62" spans="1:14" ht="12.75">
      <c r="A62" s="58"/>
      <c r="B62" s="57"/>
      <c r="C62" s="38" t="s">
        <v>0</v>
      </c>
      <c r="D62" s="41"/>
      <c r="E62" s="51"/>
      <c r="F62" s="51"/>
      <c r="G62" s="51"/>
      <c r="H62" s="51"/>
      <c r="I62" s="51"/>
      <c r="J62" s="51"/>
      <c r="K62" s="51"/>
      <c r="L62" s="51"/>
      <c r="M62" s="51"/>
      <c r="N62" s="51"/>
    </row>
    <row r="63" spans="1:14" ht="15.75" customHeight="1">
      <c r="A63" s="58"/>
      <c r="B63" s="57"/>
      <c r="C63" s="43" t="s">
        <v>10</v>
      </c>
      <c r="D63" s="41">
        <v>0</v>
      </c>
      <c r="E63" s="41">
        <v>0</v>
      </c>
      <c r="F63" s="41">
        <v>0</v>
      </c>
      <c r="G63" s="41">
        <v>0</v>
      </c>
      <c r="H63" s="41">
        <v>0</v>
      </c>
      <c r="I63" s="41">
        <v>0</v>
      </c>
      <c r="J63" s="41">
        <v>0</v>
      </c>
      <c r="K63" s="41">
        <v>0</v>
      </c>
      <c r="L63" s="41">
        <v>0</v>
      </c>
      <c r="M63" s="41">
        <v>0</v>
      </c>
      <c r="N63" s="41">
        <v>0</v>
      </c>
    </row>
    <row r="64" spans="1:14" ht="12.75">
      <c r="A64" s="58"/>
      <c r="B64" s="57"/>
      <c r="C64" s="45" t="s">
        <v>4</v>
      </c>
      <c r="D64" s="41">
        <f>SUM(E64:N64)</f>
        <v>150852</v>
      </c>
      <c r="E64" s="51">
        <v>96340</v>
      </c>
      <c r="F64" s="51">
        <v>10000</v>
      </c>
      <c r="G64" s="51">
        <v>9512</v>
      </c>
      <c r="H64" s="51">
        <v>35000</v>
      </c>
      <c r="I64" s="51">
        <v>0</v>
      </c>
      <c r="J64" s="51">
        <v>0</v>
      </c>
      <c r="K64" s="51">
        <v>0</v>
      </c>
      <c r="L64" s="51">
        <v>0</v>
      </c>
      <c r="M64" s="51">
        <v>0</v>
      </c>
      <c r="N64" s="51">
        <v>0</v>
      </c>
    </row>
    <row r="65" spans="1:14" ht="12.75">
      <c r="A65" s="58"/>
      <c r="B65" s="57"/>
      <c r="C65" s="45" t="s">
        <v>5</v>
      </c>
      <c r="D65" s="41">
        <v>0</v>
      </c>
      <c r="E65" s="41">
        <v>0</v>
      </c>
      <c r="F65" s="41">
        <v>0</v>
      </c>
      <c r="G65" s="41">
        <v>0</v>
      </c>
      <c r="H65" s="41">
        <v>0</v>
      </c>
      <c r="I65" s="41">
        <v>0</v>
      </c>
      <c r="J65" s="41">
        <v>0</v>
      </c>
      <c r="K65" s="41">
        <v>0</v>
      </c>
      <c r="L65" s="41">
        <v>0</v>
      </c>
      <c r="M65" s="41">
        <v>0</v>
      </c>
      <c r="N65" s="41">
        <v>0</v>
      </c>
    </row>
    <row r="66" spans="1:14" ht="24">
      <c r="A66" s="58"/>
      <c r="B66" s="57"/>
      <c r="C66" s="45" t="s">
        <v>56</v>
      </c>
      <c r="D66" s="41">
        <v>0</v>
      </c>
      <c r="E66" s="41">
        <v>0</v>
      </c>
      <c r="F66" s="41">
        <v>0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41">
        <v>0</v>
      </c>
    </row>
    <row r="67" spans="1:14" ht="12.75">
      <c r="A67" s="58"/>
      <c r="B67" s="57"/>
      <c r="C67" s="45" t="s">
        <v>0</v>
      </c>
      <c r="D67" s="41"/>
      <c r="E67" s="47"/>
      <c r="F67" s="47"/>
      <c r="G67" s="47"/>
      <c r="H67" s="47"/>
      <c r="I67" s="47"/>
      <c r="J67" s="47"/>
      <c r="K67" s="47"/>
      <c r="L67" s="47"/>
      <c r="M67" s="47"/>
      <c r="N67" s="47"/>
    </row>
    <row r="68" spans="1:14" ht="38.25" customHeight="1">
      <c r="A68" s="58"/>
      <c r="B68" s="57"/>
      <c r="C68" s="38" t="s">
        <v>9</v>
      </c>
      <c r="D68" s="41">
        <v>0</v>
      </c>
      <c r="E68" s="41">
        <v>0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41">
        <v>0</v>
      </c>
    </row>
    <row r="69" spans="1:14" ht="12.75">
      <c r="A69" s="58"/>
      <c r="B69" s="57"/>
      <c r="C69" s="45" t="s">
        <v>6</v>
      </c>
      <c r="D69" s="41">
        <v>0</v>
      </c>
      <c r="E69" s="41">
        <v>0</v>
      </c>
      <c r="F69" s="41">
        <v>0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41">
        <v>0</v>
      </c>
    </row>
    <row r="70" spans="1:14" ht="12.75">
      <c r="A70" s="58"/>
      <c r="B70" s="57"/>
      <c r="C70" s="45" t="s">
        <v>11</v>
      </c>
      <c r="D70" s="41">
        <v>0</v>
      </c>
      <c r="E70" s="41">
        <v>0</v>
      </c>
      <c r="F70" s="41">
        <v>0</v>
      </c>
      <c r="G70" s="41">
        <v>0</v>
      </c>
      <c r="H70" s="41">
        <v>0</v>
      </c>
      <c r="I70" s="41">
        <v>0</v>
      </c>
      <c r="J70" s="41">
        <v>0</v>
      </c>
      <c r="K70" s="41">
        <v>0</v>
      </c>
      <c r="L70" s="41">
        <v>0</v>
      </c>
      <c r="M70" s="41">
        <v>0</v>
      </c>
      <c r="N70" s="41">
        <v>0</v>
      </c>
    </row>
    <row r="71" spans="1:14" ht="12.75">
      <c r="A71" s="58" t="s">
        <v>32</v>
      </c>
      <c r="B71" s="57" t="s">
        <v>39</v>
      </c>
      <c r="C71" s="38" t="s">
        <v>7</v>
      </c>
      <c r="D71" s="41">
        <f>SUM(E71:N71)</f>
        <v>383938.1</v>
      </c>
      <c r="E71" s="51">
        <v>274438.1</v>
      </c>
      <c r="F71" s="51">
        <f aca="true" t="shared" si="13" ref="F71:N71">F73</f>
        <v>67500</v>
      </c>
      <c r="G71" s="51">
        <f t="shared" si="13"/>
        <v>42000</v>
      </c>
      <c r="H71" s="51">
        <f t="shared" si="13"/>
        <v>0</v>
      </c>
      <c r="I71" s="51">
        <f t="shared" si="13"/>
        <v>0</v>
      </c>
      <c r="J71" s="51">
        <f t="shared" si="13"/>
        <v>0</v>
      </c>
      <c r="K71" s="51">
        <f t="shared" si="13"/>
        <v>0</v>
      </c>
      <c r="L71" s="51">
        <f t="shared" si="13"/>
        <v>0</v>
      </c>
      <c r="M71" s="51">
        <f t="shared" si="13"/>
        <v>0</v>
      </c>
      <c r="N71" s="51">
        <f t="shared" si="13"/>
        <v>0</v>
      </c>
    </row>
    <row r="72" spans="1:14" ht="73.5" customHeight="1">
      <c r="A72" s="58"/>
      <c r="B72" s="57"/>
      <c r="C72" s="38" t="s">
        <v>54</v>
      </c>
      <c r="D72" s="41">
        <v>0</v>
      </c>
      <c r="E72" s="41">
        <v>0</v>
      </c>
      <c r="F72" s="41">
        <v>0</v>
      </c>
      <c r="G72" s="41">
        <v>0</v>
      </c>
      <c r="H72" s="41">
        <v>0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41">
        <v>0</v>
      </c>
    </row>
    <row r="73" spans="1:14" ht="49.5" customHeight="1">
      <c r="A73" s="58"/>
      <c r="B73" s="57"/>
      <c r="C73" s="38" t="s">
        <v>55</v>
      </c>
      <c r="D73" s="41">
        <f aca="true" t="shared" si="14" ref="D73:N73">D76</f>
        <v>383938.1</v>
      </c>
      <c r="E73" s="41">
        <f t="shared" si="14"/>
        <v>274438.1</v>
      </c>
      <c r="F73" s="41">
        <f t="shared" si="14"/>
        <v>67500</v>
      </c>
      <c r="G73" s="41">
        <f t="shared" si="14"/>
        <v>42000</v>
      </c>
      <c r="H73" s="41">
        <f t="shared" si="14"/>
        <v>0</v>
      </c>
      <c r="I73" s="41">
        <f t="shared" si="14"/>
        <v>0</v>
      </c>
      <c r="J73" s="41">
        <f t="shared" si="14"/>
        <v>0</v>
      </c>
      <c r="K73" s="41">
        <f t="shared" si="14"/>
        <v>0</v>
      </c>
      <c r="L73" s="41">
        <f t="shared" si="14"/>
        <v>0</v>
      </c>
      <c r="M73" s="41">
        <f t="shared" si="14"/>
        <v>0</v>
      </c>
      <c r="N73" s="41">
        <f t="shared" si="14"/>
        <v>0</v>
      </c>
    </row>
    <row r="74" spans="1:14" ht="12.75">
      <c r="A74" s="58"/>
      <c r="B74" s="57"/>
      <c r="C74" s="38" t="s">
        <v>0</v>
      </c>
      <c r="D74" s="41"/>
      <c r="E74" s="51"/>
      <c r="F74" s="51"/>
      <c r="G74" s="51"/>
      <c r="H74" s="51"/>
      <c r="I74" s="51"/>
      <c r="J74" s="51"/>
      <c r="K74" s="51"/>
      <c r="L74" s="51"/>
      <c r="M74" s="51"/>
      <c r="N74" s="51"/>
    </row>
    <row r="75" spans="1:14" ht="16.5" customHeight="1">
      <c r="A75" s="58"/>
      <c r="B75" s="57"/>
      <c r="C75" s="43" t="s">
        <v>10</v>
      </c>
      <c r="D75" s="41">
        <f>SUM(E75:N75)</f>
        <v>0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v>0</v>
      </c>
    </row>
    <row r="76" spans="1:14" ht="12.75">
      <c r="A76" s="58"/>
      <c r="B76" s="57"/>
      <c r="C76" s="45" t="s">
        <v>4</v>
      </c>
      <c r="D76" s="41">
        <f>SUM(E76:N76)</f>
        <v>383938.1</v>
      </c>
      <c r="E76" s="51">
        <v>274438.1</v>
      </c>
      <c r="F76" s="51">
        <v>67500</v>
      </c>
      <c r="G76" s="51">
        <v>42000</v>
      </c>
      <c r="H76" s="51">
        <v>0</v>
      </c>
      <c r="I76" s="51">
        <v>0</v>
      </c>
      <c r="J76" s="51">
        <v>0</v>
      </c>
      <c r="K76" s="51">
        <v>0</v>
      </c>
      <c r="L76" s="51">
        <v>0</v>
      </c>
      <c r="M76" s="51">
        <v>0</v>
      </c>
      <c r="N76" s="51">
        <v>0</v>
      </c>
    </row>
    <row r="77" spans="1:14" ht="12.75">
      <c r="A77" s="58"/>
      <c r="B77" s="57"/>
      <c r="C77" s="45" t="s">
        <v>5</v>
      </c>
      <c r="D77" s="41">
        <f>SUM(E77:N77)</f>
        <v>0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v>0</v>
      </c>
    </row>
    <row r="78" spans="1:14" ht="24">
      <c r="A78" s="58"/>
      <c r="B78" s="57"/>
      <c r="C78" s="45" t="s">
        <v>56</v>
      </c>
      <c r="D78" s="41">
        <v>0</v>
      </c>
      <c r="E78" s="41">
        <v>0</v>
      </c>
      <c r="F78" s="41">
        <v>0</v>
      </c>
      <c r="G78" s="41">
        <v>0</v>
      </c>
      <c r="H78" s="41">
        <v>0</v>
      </c>
      <c r="I78" s="41">
        <v>0</v>
      </c>
      <c r="J78" s="41">
        <v>0</v>
      </c>
      <c r="K78" s="41">
        <v>0</v>
      </c>
      <c r="L78" s="41">
        <v>0</v>
      </c>
      <c r="M78" s="41">
        <v>0</v>
      </c>
      <c r="N78" s="41">
        <v>0</v>
      </c>
    </row>
    <row r="79" spans="1:14" ht="12.75">
      <c r="A79" s="58"/>
      <c r="B79" s="57"/>
      <c r="C79" s="45" t="s">
        <v>0</v>
      </c>
      <c r="D79" s="41"/>
      <c r="E79" s="47"/>
      <c r="F79" s="47"/>
      <c r="G79" s="47"/>
      <c r="H79" s="47"/>
      <c r="I79" s="47"/>
      <c r="J79" s="47"/>
      <c r="K79" s="47"/>
      <c r="L79" s="47"/>
      <c r="M79" s="47"/>
      <c r="N79" s="47"/>
    </row>
    <row r="80" spans="1:14" ht="42" customHeight="1">
      <c r="A80" s="58"/>
      <c r="B80" s="57"/>
      <c r="C80" s="38" t="s">
        <v>9</v>
      </c>
      <c r="D80" s="41">
        <v>0</v>
      </c>
      <c r="E80" s="41">
        <v>0</v>
      </c>
      <c r="F80" s="41">
        <v>0</v>
      </c>
      <c r="G80" s="41">
        <v>0</v>
      </c>
      <c r="H80" s="41">
        <v>0</v>
      </c>
      <c r="I80" s="41">
        <v>0</v>
      </c>
      <c r="J80" s="41">
        <v>0</v>
      </c>
      <c r="K80" s="41">
        <v>0</v>
      </c>
      <c r="L80" s="41">
        <v>0</v>
      </c>
      <c r="M80" s="41">
        <v>0</v>
      </c>
      <c r="N80" s="41">
        <v>0</v>
      </c>
    </row>
    <row r="81" spans="1:14" ht="12.75">
      <c r="A81" s="58"/>
      <c r="B81" s="57"/>
      <c r="C81" s="45" t="s">
        <v>6</v>
      </c>
      <c r="D81" s="41">
        <v>0</v>
      </c>
      <c r="E81" s="41">
        <v>0</v>
      </c>
      <c r="F81" s="41">
        <v>0</v>
      </c>
      <c r="G81" s="41">
        <v>0</v>
      </c>
      <c r="H81" s="41">
        <v>0</v>
      </c>
      <c r="I81" s="41">
        <v>0</v>
      </c>
      <c r="J81" s="41">
        <v>0</v>
      </c>
      <c r="K81" s="41">
        <v>0</v>
      </c>
      <c r="L81" s="41">
        <v>0</v>
      </c>
      <c r="M81" s="41">
        <v>0</v>
      </c>
      <c r="N81" s="41">
        <v>0</v>
      </c>
    </row>
    <row r="82" spans="1:14" ht="15" customHeight="1">
      <c r="A82" s="58"/>
      <c r="B82" s="57"/>
      <c r="C82" s="45" t="s">
        <v>11</v>
      </c>
      <c r="D82" s="41">
        <v>0</v>
      </c>
      <c r="E82" s="41">
        <v>0</v>
      </c>
      <c r="F82" s="41">
        <v>0</v>
      </c>
      <c r="G82" s="41">
        <v>0</v>
      </c>
      <c r="H82" s="41">
        <v>0</v>
      </c>
      <c r="I82" s="41">
        <v>0</v>
      </c>
      <c r="J82" s="41">
        <v>0</v>
      </c>
      <c r="K82" s="41">
        <v>0</v>
      </c>
      <c r="L82" s="41">
        <v>0</v>
      </c>
      <c r="M82" s="41">
        <v>0</v>
      </c>
      <c r="N82" s="41">
        <v>0</v>
      </c>
    </row>
    <row r="83" spans="1:14" ht="12.75">
      <c r="A83" s="60" t="s">
        <v>45</v>
      </c>
      <c r="B83" s="59" t="s">
        <v>43</v>
      </c>
      <c r="C83" s="38" t="s">
        <v>7</v>
      </c>
      <c r="D83" s="41">
        <f>SUM(E83:N83)</f>
        <v>1922095.7999999996</v>
      </c>
      <c r="E83" s="49">
        <f aca="true" t="shared" si="15" ref="E83:N83">E95+E107+E119</f>
        <v>192347</v>
      </c>
      <c r="F83" s="49">
        <f t="shared" si="15"/>
        <v>188403</v>
      </c>
      <c r="G83" s="49">
        <f t="shared" si="15"/>
        <v>195019</v>
      </c>
      <c r="H83" s="49">
        <f t="shared" si="15"/>
        <v>193532.4</v>
      </c>
      <c r="I83" s="49">
        <f t="shared" si="15"/>
        <v>192132.4</v>
      </c>
      <c r="J83" s="49">
        <f t="shared" si="15"/>
        <v>192132.4</v>
      </c>
      <c r="K83" s="49">
        <f t="shared" si="15"/>
        <v>192132.4</v>
      </c>
      <c r="L83" s="49">
        <f t="shared" si="15"/>
        <v>192132.4</v>
      </c>
      <c r="M83" s="49">
        <f t="shared" si="15"/>
        <v>192132.4</v>
      </c>
      <c r="N83" s="49">
        <f t="shared" si="15"/>
        <v>192132.4</v>
      </c>
    </row>
    <row r="84" spans="1:14" ht="75" customHeight="1">
      <c r="A84" s="60"/>
      <c r="B84" s="59"/>
      <c r="C84" s="38" t="s">
        <v>54</v>
      </c>
      <c r="D84" s="41">
        <v>0</v>
      </c>
      <c r="E84" s="41">
        <v>0</v>
      </c>
      <c r="F84" s="41">
        <v>0</v>
      </c>
      <c r="G84" s="41">
        <v>0</v>
      </c>
      <c r="H84" s="41">
        <v>0</v>
      </c>
      <c r="I84" s="41">
        <v>0</v>
      </c>
      <c r="J84" s="41">
        <v>0</v>
      </c>
      <c r="K84" s="41">
        <v>0</v>
      </c>
      <c r="L84" s="41">
        <v>0</v>
      </c>
      <c r="M84" s="41">
        <v>0</v>
      </c>
      <c r="N84" s="41">
        <v>0</v>
      </c>
    </row>
    <row r="85" spans="1:14" ht="48.75" customHeight="1">
      <c r="A85" s="60"/>
      <c r="B85" s="59"/>
      <c r="C85" s="38" t="s">
        <v>55</v>
      </c>
      <c r="D85" s="41">
        <f>D88</f>
        <v>1922095.7999999996</v>
      </c>
      <c r="E85" s="41">
        <f aca="true" t="shared" si="16" ref="E85:N85">E88</f>
        <v>192347</v>
      </c>
      <c r="F85" s="41">
        <f t="shared" si="16"/>
        <v>188403</v>
      </c>
      <c r="G85" s="41">
        <f t="shared" si="16"/>
        <v>195019</v>
      </c>
      <c r="H85" s="41">
        <f t="shared" si="16"/>
        <v>193532.4</v>
      </c>
      <c r="I85" s="41">
        <f t="shared" si="16"/>
        <v>192132.4</v>
      </c>
      <c r="J85" s="41">
        <f t="shared" si="16"/>
        <v>192132.4</v>
      </c>
      <c r="K85" s="41">
        <f t="shared" si="16"/>
        <v>192132.4</v>
      </c>
      <c r="L85" s="41">
        <f t="shared" si="16"/>
        <v>192132.4</v>
      </c>
      <c r="M85" s="41">
        <f t="shared" si="16"/>
        <v>192132.4</v>
      </c>
      <c r="N85" s="41">
        <f t="shared" si="16"/>
        <v>192132.4</v>
      </c>
    </row>
    <row r="86" spans="1:14" ht="12.75">
      <c r="A86" s="60"/>
      <c r="B86" s="59"/>
      <c r="C86" s="38" t="s">
        <v>0</v>
      </c>
      <c r="D86" s="41"/>
      <c r="E86" s="49"/>
      <c r="F86" s="49"/>
      <c r="G86" s="49"/>
      <c r="H86" s="49"/>
      <c r="I86" s="49"/>
      <c r="J86" s="49"/>
      <c r="K86" s="49"/>
      <c r="L86" s="49"/>
      <c r="M86" s="49"/>
      <c r="N86" s="49"/>
    </row>
    <row r="87" spans="1:14" ht="12.75">
      <c r="A87" s="60"/>
      <c r="B87" s="59"/>
      <c r="C87" s="43" t="s">
        <v>10</v>
      </c>
      <c r="D87" s="41">
        <v>0</v>
      </c>
      <c r="E87" s="41">
        <v>0</v>
      </c>
      <c r="F87" s="41">
        <v>0</v>
      </c>
      <c r="G87" s="41">
        <v>0</v>
      </c>
      <c r="H87" s="41">
        <v>0</v>
      </c>
      <c r="I87" s="41">
        <v>0</v>
      </c>
      <c r="J87" s="41">
        <v>0</v>
      </c>
      <c r="K87" s="41">
        <v>0</v>
      </c>
      <c r="L87" s="41">
        <v>0</v>
      </c>
      <c r="M87" s="41">
        <v>0</v>
      </c>
      <c r="N87" s="41">
        <v>0</v>
      </c>
    </row>
    <row r="88" spans="1:14" ht="12.75">
      <c r="A88" s="60"/>
      <c r="B88" s="59"/>
      <c r="C88" s="45" t="s">
        <v>4</v>
      </c>
      <c r="D88" s="41">
        <f>SUM(E88:N88)</f>
        <v>1922095.7999999996</v>
      </c>
      <c r="E88" s="49">
        <f aca="true" t="shared" si="17" ref="E88:N88">E100+E112+E124</f>
        <v>192347</v>
      </c>
      <c r="F88" s="49">
        <f t="shared" si="17"/>
        <v>188403</v>
      </c>
      <c r="G88" s="49">
        <f t="shared" si="17"/>
        <v>195019</v>
      </c>
      <c r="H88" s="49">
        <f t="shared" si="17"/>
        <v>193532.4</v>
      </c>
      <c r="I88" s="49">
        <f t="shared" si="17"/>
        <v>192132.4</v>
      </c>
      <c r="J88" s="49">
        <f t="shared" si="17"/>
        <v>192132.4</v>
      </c>
      <c r="K88" s="49">
        <f t="shared" si="17"/>
        <v>192132.4</v>
      </c>
      <c r="L88" s="49">
        <f t="shared" si="17"/>
        <v>192132.4</v>
      </c>
      <c r="M88" s="49">
        <f t="shared" si="17"/>
        <v>192132.4</v>
      </c>
      <c r="N88" s="49">
        <f t="shared" si="17"/>
        <v>192132.4</v>
      </c>
    </row>
    <row r="89" spans="1:14" ht="12.75">
      <c r="A89" s="60"/>
      <c r="B89" s="59"/>
      <c r="C89" s="45" t="s">
        <v>5</v>
      </c>
      <c r="D89" s="41">
        <v>0</v>
      </c>
      <c r="E89" s="41">
        <v>0</v>
      </c>
      <c r="F89" s="41">
        <v>0</v>
      </c>
      <c r="G89" s="41">
        <v>0</v>
      </c>
      <c r="H89" s="41">
        <v>0</v>
      </c>
      <c r="I89" s="41">
        <v>0</v>
      </c>
      <c r="J89" s="41">
        <v>0</v>
      </c>
      <c r="K89" s="41">
        <v>0</v>
      </c>
      <c r="L89" s="41">
        <v>0</v>
      </c>
      <c r="M89" s="41">
        <v>0</v>
      </c>
      <c r="N89" s="41">
        <v>0</v>
      </c>
    </row>
    <row r="90" spans="1:14" ht="24">
      <c r="A90" s="60"/>
      <c r="B90" s="59"/>
      <c r="C90" s="45" t="s">
        <v>56</v>
      </c>
      <c r="D90" s="41">
        <v>0</v>
      </c>
      <c r="E90" s="41">
        <v>0</v>
      </c>
      <c r="F90" s="41">
        <v>0</v>
      </c>
      <c r="G90" s="41">
        <v>0</v>
      </c>
      <c r="H90" s="41">
        <v>0</v>
      </c>
      <c r="I90" s="41">
        <v>0</v>
      </c>
      <c r="J90" s="41">
        <v>0</v>
      </c>
      <c r="K90" s="41">
        <v>0</v>
      </c>
      <c r="L90" s="41">
        <v>0</v>
      </c>
      <c r="M90" s="41">
        <v>0</v>
      </c>
      <c r="N90" s="41">
        <v>0</v>
      </c>
    </row>
    <row r="91" spans="1:14" ht="12.75">
      <c r="A91" s="60"/>
      <c r="B91" s="59"/>
      <c r="C91" s="45" t="s">
        <v>0</v>
      </c>
      <c r="D91" s="41"/>
      <c r="E91" s="47"/>
      <c r="F91" s="47"/>
      <c r="G91" s="47"/>
      <c r="H91" s="47"/>
      <c r="I91" s="47"/>
      <c r="J91" s="47"/>
      <c r="K91" s="47"/>
      <c r="L91" s="47"/>
      <c r="M91" s="47"/>
      <c r="N91" s="47"/>
    </row>
    <row r="92" spans="1:14" ht="40.5" customHeight="1">
      <c r="A92" s="60"/>
      <c r="B92" s="59"/>
      <c r="C92" s="38" t="s">
        <v>9</v>
      </c>
      <c r="D92" s="41">
        <v>0</v>
      </c>
      <c r="E92" s="41">
        <v>0</v>
      </c>
      <c r="F92" s="41">
        <v>0</v>
      </c>
      <c r="G92" s="41">
        <v>0</v>
      </c>
      <c r="H92" s="41">
        <v>0</v>
      </c>
      <c r="I92" s="41">
        <v>0</v>
      </c>
      <c r="J92" s="41">
        <v>0</v>
      </c>
      <c r="K92" s="41">
        <v>0</v>
      </c>
      <c r="L92" s="41">
        <v>0</v>
      </c>
      <c r="M92" s="41">
        <v>0</v>
      </c>
      <c r="N92" s="41">
        <v>0</v>
      </c>
    </row>
    <row r="93" spans="1:14" ht="12.75">
      <c r="A93" s="60"/>
      <c r="B93" s="59"/>
      <c r="C93" s="45" t="s">
        <v>6</v>
      </c>
      <c r="D93" s="41">
        <v>0</v>
      </c>
      <c r="E93" s="41">
        <v>0</v>
      </c>
      <c r="F93" s="41">
        <v>0</v>
      </c>
      <c r="G93" s="41">
        <v>0</v>
      </c>
      <c r="H93" s="41">
        <v>0</v>
      </c>
      <c r="I93" s="41">
        <v>0</v>
      </c>
      <c r="J93" s="41">
        <v>0</v>
      </c>
      <c r="K93" s="41">
        <v>0</v>
      </c>
      <c r="L93" s="41">
        <v>0</v>
      </c>
      <c r="M93" s="41">
        <v>0</v>
      </c>
      <c r="N93" s="41">
        <v>0</v>
      </c>
    </row>
    <row r="94" spans="1:14" ht="15" customHeight="1">
      <c r="A94" s="60"/>
      <c r="B94" s="59"/>
      <c r="C94" s="45" t="s">
        <v>11</v>
      </c>
      <c r="D94" s="41">
        <v>0</v>
      </c>
      <c r="E94" s="41">
        <v>0</v>
      </c>
      <c r="F94" s="41">
        <v>0</v>
      </c>
      <c r="G94" s="41">
        <v>0</v>
      </c>
      <c r="H94" s="41">
        <v>0</v>
      </c>
      <c r="I94" s="41">
        <v>0</v>
      </c>
      <c r="J94" s="41">
        <v>0</v>
      </c>
      <c r="K94" s="41">
        <v>0</v>
      </c>
      <c r="L94" s="41">
        <v>0</v>
      </c>
      <c r="M94" s="41">
        <v>0</v>
      </c>
      <c r="N94" s="41">
        <v>0</v>
      </c>
    </row>
    <row r="95" spans="1:14" ht="15.75" customHeight="1">
      <c r="A95" s="58" t="s">
        <v>28</v>
      </c>
      <c r="B95" s="57" t="s">
        <v>35</v>
      </c>
      <c r="C95" s="38" t="s">
        <v>7</v>
      </c>
      <c r="D95" s="41">
        <f>SUM(E95:N95)</f>
        <v>879147</v>
      </c>
      <c r="E95" s="51">
        <v>96412</v>
      </c>
      <c r="F95" s="51">
        <v>86865</v>
      </c>
      <c r="G95" s="51">
        <f aca="true" t="shared" si="18" ref="G95:N95">G97</f>
        <v>90447</v>
      </c>
      <c r="H95" s="51">
        <f t="shared" si="18"/>
        <v>87689</v>
      </c>
      <c r="I95" s="51">
        <f t="shared" si="18"/>
        <v>86289</v>
      </c>
      <c r="J95" s="51">
        <f t="shared" si="18"/>
        <v>86289</v>
      </c>
      <c r="K95" s="51">
        <f t="shared" si="18"/>
        <v>86289</v>
      </c>
      <c r="L95" s="51">
        <f t="shared" si="18"/>
        <v>86289</v>
      </c>
      <c r="M95" s="51">
        <f t="shared" si="18"/>
        <v>86289</v>
      </c>
      <c r="N95" s="51">
        <f t="shared" si="18"/>
        <v>86289</v>
      </c>
    </row>
    <row r="96" spans="1:14" ht="75" customHeight="1">
      <c r="A96" s="58"/>
      <c r="B96" s="57"/>
      <c r="C96" s="38" t="s">
        <v>54</v>
      </c>
      <c r="D96" s="41">
        <v>0</v>
      </c>
      <c r="E96" s="41">
        <v>0</v>
      </c>
      <c r="F96" s="41">
        <v>0</v>
      </c>
      <c r="G96" s="41">
        <v>0</v>
      </c>
      <c r="H96" s="41">
        <v>0</v>
      </c>
      <c r="I96" s="41">
        <v>0</v>
      </c>
      <c r="J96" s="41">
        <v>0</v>
      </c>
      <c r="K96" s="41">
        <v>0</v>
      </c>
      <c r="L96" s="41">
        <v>0</v>
      </c>
      <c r="M96" s="41">
        <v>0</v>
      </c>
      <c r="N96" s="41">
        <v>0</v>
      </c>
    </row>
    <row r="97" spans="1:14" ht="52.5" customHeight="1">
      <c r="A97" s="58"/>
      <c r="B97" s="57"/>
      <c r="C97" s="38" t="s">
        <v>55</v>
      </c>
      <c r="D97" s="41">
        <f>D100</f>
        <v>879147</v>
      </c>
      <c r="E97" s="41">
        <f aca="true" t="shared" si="19" ref="E97:N97">E100</f>
        <v>96412</v>
      </c>
      <c r="F97" s="41">
        <f t="shared" si="19"/>
        <v>86865</v>
      </c>
      <c r="G97" s="41">
        <f>G100</f>
        <v>90447</v>
      </c>
      <c r="H97" s="41">
        <f t="shared" si="19"/>
        <v>87689</v>
      </c>
      <c r="I97" s="41">
        <f t="shared" si="19"/>
        <v>86289</v>
      </c>
      <c r="J97" s="41">
        <f t="shared" si="19"/>
        <v>86289</v>
      </c>
      <c r="K97" s="41">
        <f t="shared" si="19"/>
        <v>86289</v>
      </c>
      <c r="L97" s="41">
        <f t="shared" si="19"/>
        <v>86289</v>
      </c>
      <c r="M97" s="41">
        <f t="shared" si="19"/>
        <v>86289</v>
      </c>
      <c r="N97" s="41">
        <f t="shared" si="19"/>
        <v>86289</v>
      </c>
    </row>
    <row r="98" spans="1:14" ht="18" customHeight="1">
      <c r="A98" s="58"/>
      <c r="B98" s="57"/>
      <c r="C98" s="38" t="s">
        <v>0</v>
      </c>
      <c r="D98" s="41"/>
      <c r="E98" s="51"/>
      <c r="F98" s="51"/>
      <c r="G98" s="51"/>
      <c r="H98" s="51"/>
      <c r="I98" s="51"/>
      <c r="J98" s="51"/>
      <c r="K98" s="51"/>
      <c r="L98" s="51"/>
      <c r="M98" s="51"/>
      <c r="N98" s="51"/>
    </row>
    <row r="99" spans="1:14" ht="19.5" customHeight="1">
      <c r="A99" s="58"/>
      <c r="B99" s="57"/>
      <c r="C99" s="43" t="s">
        <v>10</v>
      </c>
      <c r="D99" s="41">
        <f>SUM(E99:N99)</f>
        <v>0</v>
      </c>
      <c r="E99" s="47">
        <v>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v>0</v>
      </c>
    </row>
    <row r="100" spans="1:14" ht="19.5" customHeight="1">
      <c r="A100" s="58"/>
      <c r="B100" s="57"/>
      <c r="C100" s="45" t="s">
        <v>4</v>
      </c>
      <c r="D100" s="41">
        <f>SUM(E100:N100)</f>
        <v>879147</v>
      </c>
      <c r="E100" s="51">
        <v>96412</v>
      </c>
      <c r="F100" s="51">
        <v>86865</v>
      </c>
      <c r="G100" s="51">
        <v>90447</v>
      </c>
      <c r="H100" s="51">
        <v>87689</v>
      </c>
      <c r="I100" s="51">
        <v>86289</v>
      </c>
      <c r="J100" s="51">
        <v>86289</v>
      </c>
      <c r="K100" s="51">
        <v>86289</v>
      </c>
      <c r="L100" s="51">
        <v>86289</v>
      </c>
      <c r="M100" s="51">
        <v>86289</v>
      </c>
      <c r="N100" s="51">
        <v>86289</v>
      </c>
    </row>
    <row r="101" spans="1:14" ht="17.25" customHeight="1">
      <c r="A101" s="58"/>
      <c r="B101" s="57"/>
      <c r="C101" s="45" t="s">
        <v>5</v>
      </c>
      <c r="D101" s="41">
        <f>SUM(E101:N101)</f>
        <v>0</v>
      </c>
      <c r="E101" s="47">
        <v>0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v>0</v>
      </c>
    </row>
    <row r="102" spans="1:14" ht="27.75" customHeight="1">
      <c r="A102" s="58"/>
      <c r="B102" s="57"/>
      <c r="C102" s="45" t="s">
        <v>56</v>
      </c>
      <c r="D102" s="41">
        <v>0</v>
      </c>
      <c r="E102" s="41">
        <v>0</v>
      </c>
      <c r="F102" s="41">
        <v>0</v>
      </c>
      <c r="G102" s="41">
        <v>0</v>
      </c>
      <c r="H102" s="41">
        <v>0</v>
      </c>
      <c r="I102" s="41">
        <v>0</v>
      </c>
      <c r="J102" s="41">
        <v>0</v>
      </c>
      <c r="K102" s="41">
        <v>0</v>
      </c>
      <c r="L102" s="41">
        <v>0</v>
      </c>
      <c r="M102" s="41">
        <v>0</v>
      </c>
      <c r="N102" s="41">
        <v>0</v>
      </c>
    </row>
    <row r="103" spans="1:14" ht="17.25" customHeight="1">
      <c r="A103" s="58"/>
      <c r="B103" s="57"/>
      <c r="C103" s="45" t="s">
        <v>0</v>
      </c>
      <c r="D103" s="41"/>
      <c r="E103" s="47"/>
      <c r="F103" s="47"/>
      <c r="G103" s="47"/>
      <c r="H103" s="47"/>
      <c r="I103" s="47"/>
      <c r="J103" s="47"/>
      <c r="K103" s="47"/>
      <c r="L103" s="47"/>
      <c r="M103" s="47"/>
      <c r="N103" s="47"/>
    </row>
    <row r="104" spans="1:14" ht="42.75" customHeight="1">
      <c r="A104" s="58"/>
      <c r="B104" s="57"/>
      <c r="C104" s="38" t="s">
        <v>9</v>
      </c>
      <c r="D104" s="41">
        <f>SUM(E104:N104)</f>
        <v>0</v>
      </c>
      <c r="E104" s="47">
        <v>0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v>0</v>
      </c>
    </row>
    <row r="105" spans="1:14" ht="18" customHeight="1">
      <c r="A105" s="58"/>
      <c r="B105" s="57"/>
      <c r="C105" s="45" t="s">
        <v>6</v>
      </c>
      <c r="D105" s="41">
        <f>SUM(E105:N105)</f>
        <v>0</v>
      </c>
      <c r="E105" s="47">
        <v>0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v>0</v>
      </c>
    </row>
    <row r="106" spans="1:14" ht="16.5" customHeight="1">
      <c r="A106" s="58"/>
      <c r="B106" s="57"/>
      <c r="C106" s="45" t="s">
        <v>11</v>
      </c>
      <c r="D106" s="41">
        <f>SUM(E106:N106)</f>
        <v>0</v>
      </c>
      <c r="E106" s="47">
        <v>0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v>0</v>
      </c>
    </row>
    <row r="107" spans="1:14" ht="18" customHeight="1">
      <c r="A107" s="58" t="s">
        <v>33</v>
      </c>
      <c r="B107" s="57" t="s">
        <v>36</v>
      </c>
      <c r="C107" s="38" t="s">
        <v>7</v>
      </c>
      <c r="D107" s="41">
        <f>SUM(E107:N107)</f>
        <v>200</v>
      </c>
      <c r="E107" s="51">
        <v>200</v>
      </c>
      <c r="F107" s="51">
        <v>0</v>
      </c>
      <c r="G107" s="51">
        <v>0</v>
      </c>
      <c r="H107" s="51">
        <v>0</v>
      </c>
      <c r="I107" s="51">
        <v>0</v>
      </c>
      <c r="J107" s="51">
        <v>0</v>
      </c>
      <c r="K107" s="51">
        <v>0</v>
      </c>
      <c r="L107" s="51">
        <v>0</v>
      </c>
      <c r="M107" s="51">
        <v>0</v>
      </c>
      <c r="N107" s="51">
        <v>0</v>
      </c>
    </row>
    <row r="108" spans="1:14" ht="75.75" customHeight="1">
      <c r="A108" s="58"/>
      <c r="B108" s="57"/>
      <c r="C108" s="38" t="s">
        <v>54</v>
      </c>
      <c r="D108" s="41">
        <v>0</v>
      </c>
      <c r="E108" s="41">
        <v>0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1">
        <v>0</v>
      </c>
      <c r="L108" s="41">
        <v>0</v>
      </c>
      <c r="M108" s="41">
        <v>0</v>
      </c>
      <c r="N108" s="41">
        <v>0</v>
      </c>
    </row>
    <row r="109" spans="1:14" ht="51" customHeight="1">
      <c r="A109" s="58"/>
      <c r="B109" s="57"/>
      <c r="C109" s="38" t="s">
        <v>55</v>
      </c>
      <c r="D109" s="41">
        <f>D112</f>
        <v>200</v>
      </c>
      <c r="E109" s="41">
        <f aca="true" t="shared" si="20" ref="E109:N109">E112</f>
        <v>200</v>
      </c>
      <c r="F109" s="41">
        <f t="shared" si="20"/>
        <v>0</v>
      </c>
      <c r="G109" s="41">
        <f t="shared" si="20"/>
        <v>0</v>
      </c>
      <c r="H109" s="41">
        <f t="shared" si="20"/>
        <v>0</v>
      </c>
      <c r="I109" s="41">
        <f t="shared" si="20"/>
        <v>0</v>
      </c>
      <c r="J109" s="41">
        <f>J112</f>
        <v>0</v>
      </c>
      <c r="K109" s="41">
        <f>K112</f>
        <v>0</v>
      </c>
      <c r="L109" s="41">
        <f>L112</f>
        <v>0</v>
      </c>
      <c r="M109" s="41">
        <f>M112</f>
        <v>0</v>
      </c>
      <c r="N109" s="41">
        <f t="shared" si="20"/>
        <v>0</v>
      </c>
    </row>
    <row r="110" spans="1:14" ht="17.25" customHeight="1">
      <c r="A110" s="58"/>
      <c r="B110" s="57"/>
      <c r="C110" s="38" t="s">
        <v>0</v>
      </c>
      <c r="D110" s="41"/>
      <c r="E110" s="51"/>
      <c r="F110" s="51"/>
      <c r="G110" s="51"/>
      <c r="H110" s="51"/>
      <c r="I110" s="51"/>
      <c r="J110" s="51"/>
      <c r="K110" s="51"/>
      <c r="L110" s="51"/>
      <c r="M110" s="51"/>
      <c r="N110" s="51"/>
    </row>
    <row r="111" spans="1:14" ht="18" customHeight="1">
      <c r="A111" s="58"/>
      <c r="B111" s="57"/>
      <c r="C111" s="43" t="s">
        <v>10</v>
      </c>
      <c r="D111" s="41">
        <f>SUM(E111:N111)</f>
        <v>0</v>
      </c>
      <c r="E111" s="47">
        <v>0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v>0</v>
      </c>
    </row>
    <row r="112" spans="1:14" ht="18" customHeight="1">
      <c r="A112" s="58"/>
      <c r="B112" s="57"/>
      <c r="C112" s="45" t="s">
        <v>4</v>
      </c>
      <c r="D112" s="41">
        <f>SUM(E112:N112)</f>
        <v>200</v>
      </c>
      <c r="E112" s="51">
        <v>200</v>
      </c>
      <c r="F112" s="51">
        <v>0</v>
      </c>
      <c r="G112" s="51">
        <v>0</v>
      </c>
      <c r="H112" s="51">
        <v>0</v>
      </c>
      <c r="I112" s="51">
        <v>0</v>
      </c>
      <c r="J112" s="51">
        <v>0</v>
      </c>
      <c r="K112" s="51">
        <v>0</v>
      </c>
      <c r="L112" s="51">
        <v>0</v>
      </c>
      <c r="M112" s="51">
        <v>0</v>
      </c>
      <c r="N112" s="51">
        <v>0</v>
      </c>
    </row>
    <row r="113" spans="1:14" ht="18" customHeight="1">
      <c r="A113" s="58"/>
      <c r="B113" s="57"/>
      <c r="C113" s="45" t="s">
        <v>5</v>
      </c>
      <c r="D113" s="41">
        <f>SUM(E113:N113)</f>
        <v>0</v>
      </c>
      <c r="E113" s="47">
        <v>0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v>0</v>
      </c>
    </row>
    <row r="114" spans="1:14" ht="28.5" customHeight="1">
      <c r="A114" s="58"/>
      <c r="B114" s="57"/>
      <c r="C114" s="45" t="s">
        <v>56</v>
      </c>
      <c r="D114" s="41">
        <v>0</v>
      </c>
      <c r="E114" s="41">
        <v>0</v>
      </c>
      <c r="F114" s="41">
        <v>0</v>
      </c>
      <c r="G114" s="41">
        <v>0</v>
      </c>
      <c r="H114" s="41">
        <v>0</v>
      </c>
      <c r="I114" s="41">
        <v>0</v>
      </c>
      <c r="J114" s="41">
        <v>0</v>
      </c>
      <c r="K114" s="41">
        <v>0</v>
      </c>
      <c r="L114" s="41">
        <v>0</v>
      </c>
      <c r="M114" s="41">
        <v>0</v>
      </c>
      <c r="N114" s="41">
        <v>0</v>
      </c>
    </row>
    <row r="115" spans="1:14" ht="18.75" customHeight="1">
      <c r="A115" s="58"/>
      <c r="B115" s="57"/>
      <c r="C115" s="45" t="s">
        <v>0</v>
      </c>
      <c r="D115" s="41"/>
      <c r="E115" s="47"/>
      <c r="F115" s="47"/>
      <c r="G115" s="47"/>
      <c r="H115" s="47"/>
      <c r="I115" s="47"/>
      <c r="J115" s="47"/>
      <c r="K115" s="47"/>
      <c r="L115" s="47"/>
      <c r="M115" s="47"/>
      <c r="N115" s="47"/>
    </row>
    <row r="116" spans="1:14" ht="38.25" customHeight="1">
      <c r="A116" s="58"/>
      <c r="B116" s="57"/>
      <c r="C116" s="38" t="s">
        <v>9</v>
      </c>
      <c r="D116" s="41">
        <v>0</v>
      </c>
      <c r="E116" s="41">
        <v>0</v>
      </c>
      <c r="F116" s="41">
        <v>0</v>
      </c>
      <c r="G116" s="41">
        <v>0</v>
      </c>
      <c r="H116" s="41">
        <v>0</v>
      </c>
      <c r="I116" s="41">
        <v>0</v>
      </c>
      <c r="J116" s="41">
        <v>0</v>
      </c>
      <c r="K116" s="41">
        <v>0</v>
      </c>
      <c r="L116" s="41">
        <v>0</v>
      </c>
      <c r="M116" s="41">
        <v>0</v>
      </c>
      <c r="N116" s="41">
        <v>0</v>
      </c>
    </row>
    <row r="117" spans="1:14" ht="17.25" customHeight="1">
      <c r="A117" s="58"/>
      <c r="B117" s="57"/>
      <c r="C117" s="45" t="s">
        <v>6</v>
      </c>
      <c r="D117" s="41">
        <v>0</v>
      </c>
      <c r="E117" s="41">
        <v>0</v>
      </c>
      <c r="F117" s="41">
        <v>0</v>
      </c>
      <c r="G117" s="41">
        <v>0</v>
      </c>
      <c r="H117" s="41">
        <v>0</v>
      </c>
      <c r="I117" s="41">
        <v>0</v>
      </c>
      <c r="J117" s="41">
        <v>0</v>
      </c>
      <c r="K117" s="41">
        <v>0</v>
      </c>
      <c r="L117" s="41">
        <v>0</v>
      </c>
      <c r="M117" s="41">
        <v>0</v>
      </c>
      <c r="N117" s="41">
        <v>0</v>
      </c>
    </row>
    <row r="118" spans="1:14" ht="17.25" customHeight="1">
      <c r="A118" s="58"/>
      <c r="B118" s="57"/>
      <c r="C118" s="45" t="s">
        <v>11</v>
      </c>
      <c r="D118" s="41">
        <v>0</v>
      </c>
      <c r="E118" s="41">
        <v>0</v>
      </c>
      <c r="F118" s="41">
        <v>0</v>
      </c>
      <c r="G118" s="41">
        <v>0</v>
      </c>
      <c r="H118" s="41">
        <v>0</v>
      </c>
      <c r="I118" s="41">
        <v>0</v>
      </c>
      <c r="J118" s="41">
        <v>0</v>
      </c>
      <c r="K118" s="41">
        <v>0</v>
      </c>
      <c r="L118" s="41">
        <v>0</v>
      </c>
      <c r="M118" s="41">
        <v>0</v>
      </c>
      <c r="N118" s="41">
        <v>0</v>
      </c>
    </row>
    <row r="119" spans="1:14" ht="12.75">
      <c r="A119" s="58" t="s">
        <v>34</v>
      </c>
      <c r="B119" s="57" t="s">
        <v>37</v>
      </c>
      <c r="C119" s="38" t="s">
        <v>7</v>
      </c>
      <c r="D119" s="41">
        <f>SUM(E119:N119)</f>
        <v>1042748.8000000002</v>
      </c>
      <c r="E119" s="51">
        <v>95735</v>
      </c>
      <c r="F119" s="51">
        <v>101538</v>
      </c>
      <c r="G119" s="51">
        <f aca="true" t="shared" si="21" ref="G119:N119">G121</f>
        <v>104572</v>
      </c>
      <c r="H119" s="51">
        <f t="shared" si="21"/>
        <v>105843.4</v>
      </c>
      <c r="I119" s="51">
        <f t="shared" si="21"/>
        <v>105843.4</v>
      </c>
      <c r="J119" s="51">
        <f t="shared" si="21"/>
        <v>105843.4</v>
      </c>
      <c r="K119" s="51">
        <f t="shared" si="21"/>
        <v>105843.4</v>
      </c>
      <c r="L119" s="51">
        <f t="shared" si="21"/>
        <v>105843.4</v>
      </c>
      <c r="M119" s="51">
        <f t="shared" si="21"/>
        <v>105843.4</v>
      </c>
      <c r="N119" s="51">
        <f t="shared" si="21"/>
        <v>105843.4</v>
      </c>
    </row>
    <row r="120" spans="1:14" ht="75" customHeight="1">
      <c r="A120" s="58"/>
      <c r="B120" s="57"/>
      <c r="C120" s="38" t="s">
        <v>54</v>
      </c>
      <c r="D120" s="41">
        <v>0</v>
      </c>
      <c r="E120" s="41">
        <v>0</v>
      </c>
      <c r="F120" s="41">
        <v>0</v>
      </c>
      <c r="G120" s="41">
        <v>0</v>
      </c>
      <c r="H120" s="41">
        <v>0</v>
      </c>
      <c r="I120" s="41">
        <v>0</v>
      </c>
      <c r="J120" s="41">
        <v>0</v>
      </c>
      <c r="K120" s="41">
        <v>0</v>
      </c>
      <c r="L120" s="41">
        <v>0</v>
      </c>
      <c r="M120" s="41">
        <v>0</v>
      </c>
      <c r="N120" s="41">
        <v>0</v>
      </c>
    </row>
    <row r="121" spans="1:14" ht="50.25" customHeight="1">
      <c r="A121" s="58"/>
      <c r="B121" s="57"/>
      <c r="C121" s="38" t="s">
        <v>55</v>
      </c>
      <c r="D121" s="41">
        <f>D124</f>
        <v>1042748.8000000002</v>
      </c>
      <c r="E121" s="41">
        <f aca="true" t="shared" si="22" ref="E121:N121">E124</f>
        <v>95735</v>
      </c>
      <c r="F121" s="41">
        <v>101538</v>
      </c>
      <c r="G121" s="41">
        <v>104572</v>
      </c>
      <c r="H121" s="41">
        <f t="shared" si="22"/>
        <v>105843.4</v>
      </c>
      <c r="I121" s="41">
        <f t="shared" si="22"/>
        <v>105843.4</v>
      </c>
      <c r="J121" s="41">
        <f t="shared" si="22"/>
        <v>105843.4</v>
      </c>
      <c r="K121" s="41">
        <f t="shared" si="22"/>
        <v>105843.4</v>
      </c>
      <c r="L121" s="41">
        <f t="shared" si="22"/>
        <v>105843.4</v>
      </c>
      <c r="M121" s="41">
        <f t="shared" si="22"/>
        <v>105843.4</v>
      </c>
      <c r="N121" s="41">
        <f t="shared" si="22"/>
        <v>105843.4</v>
      </c>
    </row>
    <row r="122" spans="1:14" ht="12.75">
      <c r="A122" s="58"/>
      <c r="B122" s="57"/>
      <c r="C122" s="38" t="s">
        <v>0</v>
      </c>
      <c r="D122" s="41"/>
      <c r="E122" s="51"/>
      <c r="F122" s="51"/>
      <c r="G122" s="51"/>
      <c r="H122" s="51"/>
      <c r="I122" s="51"/>
      <c r="J122" s="51"/>
      <c r="K122" s="51"/>
      <c r="L122" s="51"/>
      <c r="M122" s="51"/>
      <c r="N122" s="51"/>
    </row>
    <row r="123" spans="1:14" ht="16.5" customHeight="1">
      <c r="A123" s="58"/>
      <c r="B123" s="57"/>
      <c r="C123" s="43" t="s">
        <v>10</v>
      </c>
      <c r="D123" s="41">
        <f>SUM(E123:N123)</f>
        <v>0</v>
      </c>
      <c r="E123" s="47">
        <v>0</v>
      </c>
      <c r="F123" s="47">
        <v>0</v>
      </c>
      <c r="G123" s="47">
        <v>0</v>
      </c>
      <c r="H123" s="47">
        <v>0</v>
      </c>
      <c r="I123" s="47">
        <v>0</v>
      </c>
      <c r="J123" s="47">
        <v>0</v>
      </c>
      <c r="K123" s="47">
        <v>0</v>
      </c>
      <c r="L123" s="47">
        <v>0</v>
      </c>
      <c r="M123" s="47">
        <v>0</v>
      </c>
      <c r="N123" s="47">
        <v>0</v>
      </c>
    </row>
    <row r="124" spans="1:14" ht="12.75">
      <c r="A124" s="58"/>
      <c r="B124" s="57"/>
      <c r="C124" s="45" t="s">
        <v>4</v>
      </c>
      <c r="D124" s="41">
        <f>SUM(E124:N124)</f>
        <v>1042748.8000000002</v>
      </c>
      <c r="E124" s="51">
        <v>95735</v>
      </c>
      <c r="F124" s="51">
        <v>101538</v>
      </c>
      <c r="G124" s="51">
        <v>104572</v>
      </c>
      <c r="H124" s="51">
        <v>105843.4</v>
      </c>
      <c r="I124" s="51">
        <v>105843.4</v>
      </c>
      <c r="J124" s="51">
        <v>105843.4</v>
      </c>
      <c r="K124" s="51">
        <v>105843.4</v>
      </c>
      <c r="L124" s="51">
        <v>105843.4</v>
      </c>
      <c r="M124" s="51">
        <v>105843.4</v>
      </c>
      <c r="N124" s="51">
        <v>105843.4</v>
      </c>
    </row>
    <row r="125" spans="1:14" ht="12.75">
      <c r="A125" s="58"/>
      <c r="B125" s="57"/>
      <c r="C125" s="45" t="s">
        <v>5</v>
      </c>
      <c r="D125" s="41">
        <f>SUM(E125:N125)</f>
        <v>0</v>
      </c>
      <c r="E125" s="47">
        <v>0</v>
      </c>
      <c r="F125" s="47">
        <v>0</v>
      </c>
      <c r="G125" s="47">
        <v>0</v>
      </c>
      <c r="H125" s="47">
        <v>0</v>
      </c>
      <c r="I125" s="47">
        <v>0</v>
      </c>
      <c r="J125" s="47">
        <v>0</v>
      </c>
      <c r="K125" s="47">
        <v>0</v>
      </c>
      <c r="L125" s="47">
        <v>0</v>
      </c>
      <c r="M125" s="47">
        <v>0</v>
      </c>
      <c r="N125" s="47">
        <v>0</v>
      </c>
    </row>
    <row r="126" spans="1:14" ht="24">
      <c r="A126" s="58"/>
      <c r="B126" s="57"/>
      <c r="C126" s="45" t="s">
        <v>56</v>
      </c>
      <c r="D126" s="41">
        <v>0</v>
      </c>
      <c r="E126" s="41">
        <v>0</v>
      </c>
      <c r="F126" s="41">
        <v>0</v>
      </c>
      <c r="G126" s="41">
        <v>0</v>
      </c>
      <c r="H126" s="41">
        <v>0</v>
      </c>
      <c r="I126" s="41">
        <v>0</v>
      </c>
      <c r="J126" s="41">
        <v>0</v>
      </c>
      <c r="K126" s="41">
        <v>0</v>
      </c>
      <c r="L126" s="41">
        <v>0</v>
      </c>
      <c r="M126" s="41">
        <v>0</v>
      </c>
      <c r="N126" s="41">
        <v>0</v>
      </c>
    </row>
    <row r="127" spans="1:14" ht="12.75">
      <c r="A127" s="58"/>
      <c r="B127" s="57"/>
      <c r="C127" s="45" t="s">
        <v>0</v>
      </c>
      <c r="D127" s="41"/>
      <c r="E127" s="47"/>
      <c r="F127" s="47"/>
      <c r="G127" s="47"/>
      <c r="H127" s="47"/>
      <c r="I127" s="47"/>
      <c r="J127" s="47"/>
      <c r="K127" s="47"/>
      <c r="L127" s="47"/>
      <c r="M127" s="47"/>
      <c r="N127" s="47"/>
    </row>
    <row r="128" spans="1:14" ht="40.5" customHeight="1">
      <c r="A128" s="58"/>
      <c r="B128" s="57"/>
      <c r="C128" s="38" t="s">
        <v>9</v>
      </c>
      <c r="D128" s="41">
        <f>SUM(E128:N128)</f>
        <v>0</v>
      </c>
      <c r="E128" s="47">
        <v>0</v>
      </c>
      <c r="F128" s="47">
        <v>0</v>
      </c>
      <c r="G128" s="47">
        <v>0</v>
      </c>
      <c r="H128" s="47">
        <v>0</v>
      </c>
      <c r="I128" s="47">
        <v>0</v>
      </c>
      <c r="J128" s="47">
        <v>0</v>
      </c>
      <c r="K128" s="47">
        <v>0</v>
      </c>
      <c r="L128" s="47">
        <v>0</v>
      </c>
      <c r="M128" s="47">
        <v>0</v>
      </c>
      <c r="N128" s="47">
        <v>0</v>
      </c>
    </row>
    <row r="129" spans="1:14" ht="12.75">
      <c r="A129" s="58"/>
      <c r="B129" s="57"/>
      <c r="C129" s="45" t="s">
        <v>6</v>
      </c>
      <c r="D129" s="41">
        <f>SUM(E129:N129)</f>
        <v>0</v>
      </c>
      <c r="E129" s="47">
        <v>0</v>
      </c>
      <c r="F129" s="47">
        <v>0</v>
      </c>
      <c r="G129" s="47">
        <v>0</v>
      </c>
      <c r="H129" s="47">
        <v>0</v>
      </c>
      <c r="I129" s="47">
        <v>0</v>
      </c>
      <c r="J129" s="47">
        <v>0</v>
      </c>
      <c r="K129" s="47">
        <v>0</v>
      </c>
      <c r="L129" s="47">
        <v>0</v>
      </c>
      <c r="M129" s="47">
        <v>0</v>
      </c>
      <c r="N129" s="47">
        <v>0</v>
      </c>
    </row>
    <row r="130" spans="1:14" ht="12.75">
      <c r="A130" s="58"/>
      <c r="B130" s="57"/>
      <c r="C130" s="45" t="s">
        <v>11</v>
      </c>
      <c r="D130" s="41">
        <f>SUM(E130:N130)</f>
        <v>0</v>
      </c>
      <c r="E130" s="47">
        <v>0</v>
      </c>
      <c r="F130" s="47">
        <v>0</v>
      </c>
      <c r="G130" s="47">
        <v>0</v>
      </c>
      <c r="H130" s="47">
        <v>0</v>
      </c>
      <c r="I130" s="47">
        <v>0</v>
      </c>
      <c r="J130" s="47">
        <v>0</v>
      </c>
      <c r="K130" s="47">
        <v>0</v>
      </c>
      <c r="L130" s="47">
        <v>0</v>
      </c>
      <c r="M130" s="47">
        <v>0</v>
      </c>
      <c r="N130" s="47">
        <v>0</v>
      </c>
    </row>
    <row r="131" spans="1:14" ht="12.75">
      <c r="A131" s="52"/>
      <c r="B131" s="53"/>
      <c r="C131" s="54"/>
      <c r="D131" s="54"/>
      <c r="E131" s="55"/>
      <c r="F131" s="55"/>
      <c r="G131" s="55"/>
      <c r="H131" s="55"/>
      <c r="I131" s="55"/>
      <c r="J131" s="55"/>
      <c r="K131" s="55"/>
      <c r="L131" s="55"/>
      <c r="M131" s="55"/>
      <c r="N131" s="56" t="s">
        <v>59</v>
      </c>
    </row>
    <row r="132" spans="1:2" ht="12.75">
      <c r="A132" s="33"/>
      <c r="B132" s="33"/>
    </row>
    <row r="133" spans="1:14" ht="13.5">
      <c r="A133" s="18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</row>
    <row r="134" spans="1:14" ht="13.5">
      <c r="A134" s="11"/>
      <c r="B134" s="11"/>
      <c r="C134" s="11"/>
      <c r="D134" s="11"/>
      <c r="E134" s="10"/>
      <c r="F134" s="10"/>
      <c r="G134" s="10"/>
      <c r="H134" s="10"/>
      <c r="I134" s="10"/>
      <c r="J134" s="10"/>
      <c r="K134" s="10"/>
      <c r="L134" s="10"/>
      <c r="M134" s="10"/>
      <c r="N134" s="10"/>
    </row>
    <row r="135" spans="5:14" ht="13.5">
      <c r="E135" s="11"/>
      <c r="F135" s="11"/>
      <c r="G135" s="11"/>
      <c r="H135" s="11"/>
      <c r="I135" s="11"/>
      <c r="J135" s="11"/>
      <c r="K135" s="11"/>
      <c r="L135" s="11"/>
      <c r="M135" s="11"/>
      <c r="N135" s="11"/>
    </row>
  </sheetData>
  <sheetProtection/>
  <mergeCells count="26">
    <mergeCell ref="B6:B8"/>
    <mergeCell ref="D6:N6"/>
    <mergeCell ref="D7:D8"/>
    <mergeCell ref="E7:N7"/>
    <mergeCell ref="A35:A46"/>
    <mergeCell ref="B35:B46"/>
    <mergeCell ref="C6:C8"/>
    <mergeCell ref="A10:A21"/>
    <mergeCell ref="B10:B21"/>
    <mergeCell ref="A47:A58"/>
    <mergeCell ref="B22:B33"/>
    <mergeCell ref="A6:A8"/>
    <mergeCell ref="B47:B58"/>
    <mergeCell ref="A22:A33"/>
    <mergeCell ref="A83:A94"/>
    <mergeCell ref="B83:B94"/>
    <mergeCell ref="A59:A70"/>
    <mergeCell ref="A71:A82"/>
    <mergeCell ref="B59:B70"/>
    <mergeCell ref="B71:B82"/>
    <mergeCell ref="A95:A106"/>
    <mergeCell ref="B95:B106"/>
    <mergeCell ref="A107:A118"/>
    <mergeCell ref="B107:B118"/>
    <mergeCell ref="A119:A130"/>
    <mergeCell ref="B119:B130"/>
  </mergeCells>
  <printOptions horizontalCentered="1"/>
  <pageMargins left="0.61" right="0.23" top="0.7086614173228347" bottom="0.21" header="0.2755905511811024" footer="0.3"/>
  <pageSetup fitToHeight="0" horizontalDpi="600" verticalDpi="600" orientation="landscape" paperSize="9" scale="91" r:id="rId1"/>
  <headerFooter differentFirst="1" scaleWithDoc="0">
    <oddHeader>&amp;C&amp;P</oddHeader>
  </headerFooter>
  <rowBreaks count="4" manualBreakCount="4">
    <brk id="21" max="255" man="1"/>
    <brk id="33" max="255" man="1"/>
    <brk id="70" max="255" man="1"/>
    <brk id="10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ErofeevaMV</cp:lastModifiedBy>
  <cp:lastPrinted>2017-10-12T08:13:53Z</cp:lastPrinted>
  <dcterms:created xsi:type="dcterms:W3CDTF">2005-05-11T09:34:44Z</dcterms:created>
  <dcterms:modified xsi:type="dcterms:W3CDTF">2017-10-12T08:17:08Z</dcterms:modified>
  <cp:category/>
  <cp:version/>
  <cp:contentType/>
  <cp:contentStatus/>
</cp:coreProperties>
</file>